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SUBGERENCIA  COMERCIAL 2016\AÑO 2020\EMERGENCIA COVID-19\NORMATIVIDAD Y DECRETOS\"/>
    </mc:Choice>
  </mc:AlternateContent>
  <xr:revisionPtr revIDLastSave="0" documentId="13_ncr:1_{BDBFD992-AF87-40EE-A470-A36514CDABFA}" xr6:coauthVersionLast="45" xr6:coauthVersionMax="45" xr10:uidLastSave="{00000000-0000-0000-0000-000000000000}"/>
  <bookViews>
    <workbookView xWindow="-120" yWindow="-120" windowWidth="29040" windowHeight="15840" xr2:uid="{00000000-000D-0000-FFFF-FFFF00000000}"/>
  </bookViews>
  <sheets>
    <sheet name="Factur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45" i="2" l="1"/>
  <c r="AN43" i="2"/>
  <c r="AN42" i="2"/>
  <c r="AK41" i="2"/>
  <c r="AK39" i="2"/>
  <c r="AK37" i="2"/>
  <c r="AD32" i="2"/>
  <c r="AA32" i="2"/>
  <c r="AA31" i="2"/>
  <c r="AD31" i="2" s="1"/>
  <c r="AD29" i="2"/>
  <c r="AD28" i="2"/>
  <c r="AA25" i="2"/>
  <c r="AD25" i="2" s="1"/>
  <c r="AA24" i="2"/>
  <c r="AD24" i="2" s="1"/>
  <c r="AD23" i="2"/>
  <c r="AD22" i="2"/>
  <c r="AD21" i="2"/>
  <c r="AD20" i="2"/>
  <c r="AD17" i="2"/>
  <c r="L17" i="2"/>
  <c r="L18" i="2" s="1"/>
  <c r="AD16" i="2"/>
  <c r="AA15" i="2"/>
  <c r="AD15" i="2" s="1"/>
  <c r="AA14" i="2"/>
  <c r="AD14" i="2" s="1"/>
  <c r="AD12" i="2"/>
  <c r="AD11" i="2"/>
  <c r="AD10" i="2"/>
  <c r="AD9" i="2"/>
  <c r="AD8" i="2" l="1"/>
  <c r="AD19" i="2"/>
  <c r="AD27" i="2"/>
  <c r="AC36" i="2"/>
  <c r="AC39" i="2" s="1"/>
  <c r="AK47" i="2" l="1"/>
  <c r="AD3" i="2"/>
</calcChain>
</file>

<file path=xl/sharedStrings.xml><?xml version="1.0" encoding="utf-8"?>
<sst xmlns="http://schemas.openxmlformats.org/spreadsheetml/2006/main" count="153" uniqueCount="125">
  <si>
    <t>FACTURA DE VENTA DE SERVICIOS PUBLICOS</t>
  </si>
  <si>
    <t>FacturaNo.</t>
  </si>
  <si>
    <t>Total Pagar --&gt;</t>
  </si>
  <si>
    <t>Fecha Expedición</t>
  </si>
  <si>
    <t>14-FEB-2011</t>
  </si>
  <si>
    <t>Ultimo día de Pago</t>
  </si>
  <si>
    <t>01-mar-2011</t>
  </si>
  <si>
    <t>Meses de deuda</t>
  </si>
  <si>
    <t>Suspensión el día</t>
  </si>
  <si>
    <t>03-mar-2011</t>
  </si>
  <si>
    <t>DETALLE DE LA FACTURA</t>
  </si>
  <si>
    <t>CONCEPTO</t>
  </si>
  <si>
    <t>CANTIDAD</t>
  </si>
  <si>
    <t>UNIDAD</t>
  </si>
  <si>
    <t>V/UNIT</t>
  </si>
  <si>
    <t>V/PERIODO</t>
  </si>
  <si>
    <t>Cuotas pend.</t>
  </si>
  <si>
    <t>ACUEDUCTO</t>
  </si>
  <si>
    <t xml:space="preserve">  Consumo básico</t>
  </si>
  <si>
    <t>M3</t>
  </si>
  <si>
    <t>INFORMACION DEL USUARIO:</t>
  </si>
  <si>
    <t>Cuenta:</t>
  </si>
  <si>
    <t xml:space="preserve">  Consumo complementario</t>
  </si>
  <si>
    <t>Nombre cliente:</t>
  </si>
  <si>
    <t>ARISTOBULO ALFREDO SANTA MARIA</t>
  </si>
  <si>
    <t>Ruta:</t>
  </si>
  <si>
    <t xml:space="preserve">  Consumo suntuario</t>
  </si>
  <si>
    <t>Direc. servicio:</t>
  </si>
  <si>
    <t>CL 146 CR 106 DOSQUEBRADAS EP 4 PS 2 AP 1</t>
  </si>
  <si>
    <t>Clase de uso:</t>
  </si>
  <si>
    <t>RESIDENCIAL</t>
  </si>
  <si>
    <t xml:space="preserve">  Cargo fijo</t>
  </si>
  <si>
    <t>$/susc.mes</t>
  </si>
  <si>
    <t>Direc. entrega:</t>
  </si>
  <si>
    <t>Estrato:</t>
  </si>
  <si>
    <t>Bajo - bajo</t>
  </si>
  <si>
    <t xml:space="preserve">  Recargos</t>
  </si>
  <si>
    <t>INFORMACION ACUEDUCTO Y ALCANTARILLADO:</t>
  </si>
  <si>
    <t xml:space="preserve">  Subsidio consumo 19%</t>
  </si>
  <si>
    <t>Medidor:</t>
  </si>
  <si>
    <t>Lectura Actual:</t>
  </si>
  <si>
    <t xml:space="preserve">  Subsidio cargo fijo 19%</t>
  </si>
  <si>
    <t>Diámetro:</t>
  </si>
  <si>
    <t>1/2"</t>
  </si>
  <si>
    <t>Lectura Anterior:</t>
  </si>
  <si>
    <t xml:space="preserve">  Medidor 1/2"</t>
  </si>
  <si>
    <t>$</t>
  </si>
  <si>
    <t>Estado medidor:</t>
  </si>
  <si>
    <t>Conexión directa</t>
  </si>
  <si>
    <t>Consumo (m3):</t>
  </si>
  <si>
    <t xml:space="preserve">  Materiales</t>
  </si>
  <si>
    <t>Periodo consumo:</t>
  </si>
  <si>
    <t xml:space="preserve">15/01/2011 - 14/02/2011 </t>
  </si>
  <si>
    <t>Vertimiento (m3):</t>
  </si>
  <si>
    <t xml:space="preserve">  Ajuste por redondeo</t>
  </si>
  <si>
    <t>ALCANTARILLADO</t>
  </si>
  <si>
    <t xml:space="preserve">  Vertimiento básico</t>
  </si>
  <si>
    <t xml:space="preserve">  Vertimiento complementario</t>
  </si>
  <si>
    <t xml:space="preserve">  Vertimiento suntuario</t>
  </si>
  <si>
    <t>Consumos Anteriores</t>
  </si>
  <si>
    <t xml:space="preserve">  Subsidio vertimiento basico 19%</t>
  </si>
  <si>
    <t>INFORMACION SERVICIO DE ASEO:</t>
  </si>
  <si>
    <t>TAFNA</t>
  </si>
  <si>
    <t>Ton/mes</t>
  </si>
  <si>
    <t>Tipo productor</t>
  </si>
  <si>
    <t>PEQ. PROD</t>
  </si>
  <si>
    <t>Multiusuario:</t>
  </si>
  <si>
    <t>NO</t>
  </si>
  <si>
    <t>TRNA</t>
  </si>
  <si>
    <t>Frec. Recolección:</t>
  </si>
  <si>
    <t>V/sem</t>
  </si>
  <si>
    <t>Frec. corte césped:</t>
  </si>
  <si>
    <t>V/mes</t>
  </si>
  <si>
    <t>TRBL</t>
  </si>
  <si>
    <t>ASEO</t>
  </si>
  <si>
    <t>Frec. Barrido:</t>
  </si>
  <si>
    <t>Frec. poda árboles:</t>
  </si>
  <si>
    <t>V/año</t>
  </si>
  <si>
    <t>TRLU</t>
  </si>
  <si>
    <t>$/suscrip.mes</t>
  </si>
  <si>
    <t>Recoleccion Frente:</t>
  </si>
  <si>
    <t>SI</t>
  </si>
  <si>
    <t>Frec. lavado areas p:</t>
  </si>
  <si>
    <t>TRRA</t>
  </si>
  <si>
    <t xml:space="preserve">  Cargo variable</t>
  </si>
  <si>
    <t>TON</t>
  </si>
  <si>
    <t>Unid indep Residen:</t>
  </si>
  <si>
    <t>No Residen:</t>
  </si>
  <si>
    <t>TAFA</t>
  </si>
  <si>
    <t>TRA</t>
  </si>
  <si>
    <t xml:space="preserve">  Subsidio Cargo Fijo 10%</t>
  </si>
  <si>
    <t xml:space="preserve">  Subsidio Cargo variable 10%</t>
  </si>
  <si>
    <t>NO SELLAR SOBRE EL CODIGO DE BARRAS</t>
  </si>
  <si>
    <t>CARGOS DEL MES</t>
  </si>
  <si>
    <t>FACTURA:</t>
  </si>
  <si>
    <t>SALDO ANTERIOR</t>
  </si>
  <si>
    <t>Fernando José Da Pena Montenegro</t>
  </si>
  <si>
    <t>ANTICIPOS</t>
  </si>
  <si>
    <t>FECHA DE EXPED:</t>
  </si>
  <si>
    <t>Gerente</t>
  </si>
  <si>
    <t>TOTAL PAGAR</t>
  </si>
  <si>
    <t>Sitio donde realizo el último pago:</t>
  </si>
  <si>
    <t>Caja 1 Multiservicios</t>
  </si>
  <si>
    <t>Int. Mora</t>
  </si>
  <si>
    <t>VENCIMIENTO:</t>
  </si>
  <si>
    <t>Fecha último pago:</t>
  </si>
  <si>
    <t>31-dic-2010</t>
  </si>
  <si>
    <t>Valor último pago:</t>
  </si>
  <si>
    <t>Cobro a Terceros</t>
  </si>
  <si>
    <t>Deuda pendiente de finanaciaciones</t>
  </si>
  <si>
    <t>CICLO:</t>
  </si>
  <si>
    <t>INFORMACION CARTERA:</t>
  </si>
  <si>
    <t>No Acuerdo:</t>
  </si>
  <si>
    <t>Fecha:</t>
  </si>
  <si>
    <t>Valor cuota</t>
  </si>
  <si>
    <t>EDAD:</t>
  </si>
  <si>
    <t>Decto recargos:</t>
  </si>
  <si>
    <t>Cuota Nro:</t>
  </si>
  <si>
    <t>Cuotas Pend:</t>
  </si>
  <si>
    <t>Saldo Deuda:</t>
  </si>
  <si>
    <t>CUENTA:</t>
  </si>
  <si>
    <t>COACTIVO</t>
  </si>
  <si>
    <t>SECUENCIA  1978</t>
  </si>
  <si>
    <t>T.PAGAR:</t>
  </si>
  <si>
    <t>PAGOS DIFERIDOS PERIODOS DE MERGENCIA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</si>
</sst>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_);[Red]\(&quot;$&quot;\ #,##0\)"/>
    <numFmt numFmtId="165" formatCode="&quot;$&quot;\ #,##0.00_);[Red]\(&quot;$&quot;\ #,##0.00\)"/>
    <numFmt numFmtId="166" formatCode="_(&quot;$&quot;\ * #,##0.00_);_(&quot;$&quot;\ * \(#,##0.00\);_(&quot;$&quot;\ * &quot;-&quot;??_);_(@_)"/>
    <numFmt numFmtId="167" formatCode="_(* #,##0.00_);_(* \(#,##0.00\);_(* &quot;-&quot;??_);_(@_)"/>
    <numFmt numFmtId="168" formatCode="&quot;$&quot;\ #,##0"/>
    <numFmt numFmtId="169" formatCode="&quot;$&quot;\ #,##0.00"/>
    <numFmt numFmtId="170" formatCode="0_);\(0\)"/>
    <numFmt numFmtId="171" formatCode="_(* #,##0_);_(* \(#,##0\);_(* &quot;-&quot;??_);_(@_)"/>
    <numFmt numFmtId="172"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color theme="1"/>
      <name val="Arial"/>
      <family val="2"/>
    </font>
    <font>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0"/>
      <color theme="1"/>
      <name val="Calibri"/>
      <family val="2"/>
      <scheme val="minor"/>
    </font>
    <font>
      <sz val="11"/>
      <color theme="8" tint="0.79998168889431442"/>
      <name val="Calibri"/>
      <family val="2"/>
      <scheme val="minor"/>
    </font>
    <font>
      <sz val="8"/>
      <color theme="8" tint="0.79998168889431442"/>
      <name val="Calibri"/>
      <family val="2"/>
      <scheme val="minor"/>
    </font>
    <font>
      <b/>
      <sz val="10"/>
      <color theme="1"/>
      <name val="Calibri"/>
      <family val="2"/>
      <scheme val="minor"/>
    </font>
    <font>
      <sz val="8"/>
      <name val="Calibri"/>
      <family val="2"/>
      <scheme val="minor"/>
    </font>
    <font>
      <sz val="5"/>
      <color theme="1"/>
      <name val="Calibri"/>
      <family val="2"/>
      <scheme val="minor"/>
    </font>
    <font>
      <b/>
      <sz val="7"/>
      <color theme="1"/>
      <name val="Calibri"/>
      <family val="2"/>
      <scheme val="minor"/>
    </font>
    <font>
      <sz val="7"/>
      <color theme="1"/>
      <name val="Calibri"/>
      <family val="2"/>
      <scheme val="minor"/>
    </font>
    <font>
      <sz val="7"/>
      <name val="Calibri"/>
      <family val="2"/>
      <scheme val="minor"/>
    </font>
    <font>
      <sz val="6"/>
      <name val="Calibri"/>
      <family val="2"/>
      <scheme val="minor"/>
    </font>
    <font>
      <b/>
      <sz val="7"/>
      <name val="Calibri"/>
      <family val="2"/>
      <scheme val="minor"/>
    </font>
    <font>
      <b/>
      <sz val="8"/>
      <color theme="1"/>
      <name val="Arial"/>
      <family val="2"/>
    </font>
    <font>
      <sz val="8"/>
      <color theme="1"/>
      <name val="Arial"/>
      <family val="2"/>
    </font>
    <font>
      <sz val="9"/>
      <color theme="1"/>
      <name val="Arial"/>
      <family val="2"/>
    </font>
    <font>
      <sz val="7"/>
      <color theme="1"/>
      <name val="Arial"/>
      <family val="2"/>
    </font>
    <font>
      <b/>
      <sz val="9"/>
      <color theme="1"/>
      <name val="Arial"/>
      <family val="2"/>
    </font>
    <font>
      <sz val="6"/>
      <color theme="8" tint="0.79998168889431442"/>
      <name val="Calibri"/>
      <family val="2"/>
      <scheme val="minor"/>
    </font>
    <font>
      <sz val="8"/>
      <color theme="8" tint="0.79998168889431442"/>
      <name val="Arial"/>
      <family val="2"/>
    </font>
    <font>
      <sz val="6"/>
      <color theme="1"/>
      <name val="Calibri"/>
      <family val="2"/>
      <scheme val="minor"/>
    </font>
    <font>
      <sz val="11"/>
      <color theme="1"/>
      <name val="Arial"/>
      <family val="2"/>
    </font>
    <font>
      <b/>
      <sz val="5"/>
      <color theme="1"/>
      <name val="Arial"/>
      <family val="2"/>
    </font>
    <font>
      <sz val="4"/>
      <color theme="1"/>
      <name val="Arial"/>
      <family val="2"/>
    </font>
    <font>
      <b/>
      <sz val="4"/>
      <color theme="1"/>
      <name val="Arial"/>
      <family val="2"/>
    </font>
    <font>
      <b/>
      <sz val="8"/>
      <color theme="1"/>
      <name val="Calibri"/>
      <family val="2"/>
      <scheme val="minor"/>
    </font>
    <font>
      <sz val="6"/>
      <color theme="1"/>
      <name val="Arial Narrow"/>
      <family val="2"/>
    </font>
    <font>
      <sz val="6"/>
      <color theme="1"/>
      <name val="Arial"/>
      <family val="2"/>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CDDEF3"/>
        <bgColor indexed="64"/>
      </patternFill>
    </fill>
    <fill>
      <patternFill patternType="darkHorizontal">
        <bgColor theme="0"/>
      </patternFill>
    </fill>
    <fill>
      <patternFill patternType="solid">
        <fgColor theme="3"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Dashed">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Dashed">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s>
  <cellStyleXfs count="3">
    <xf numFmtId="0" fontId="0" fillId="0" borderId="0"/>
    <xf numFmtId="166" fontId="1" fillId="0" borderId="0" applyFont="0" applyFill="0" applyBorder="0" applyAlignment="0" applyProtection="0"/>
    <xf numFmtId="167" fontId="1" fillId="0" borderId="0" applyFont="0" applyFill="0" applyBorder="0" applyAlignment="0" applyProtection="0"/>
  </cellStyleXfs>
  <cellXfs count="25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3" fillId="2" borderId="1" xfId="0" applyFont="1" applyFill="1" applyBorder="1" applyAlignment="1">
      <alignment horizontal="center"/>
    </xf>
    <xf numFmtId="0" fontId="3" fillId="2" borderId="5" xfId="0" applyFont="1" applyFill="1" applyBorder="1" applyAlignment="1">
      <alignment horizontal="center"/>
    </xf>
    <xf numFmtId="0" fontId="4" fillId="2" borderId="2" xfId="0" applyFont="1" applyFill="1" applyBorder="1"/>
    <xf numFmtId="0" fontId="4" fillId="2" borderId="4" xfId="0" applyFont="1" applyFill="1" applyBorder="1"/>
    <xf numFmtId="0" fontId="0" fillId="2" borderId="6" xfId="0" applyFill="1" applyBorder="1"/>
    <xf numFmtId="0" fontId="0" fillId="2" borderId="7" xfId="0" applyFill="1" applyBorder="1"/>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164" fontId="9" fillId="2" borderId="6" xfId="0" applyNumberFormat="1" applyFont="1" applyFill="1" applyBorder="1" applyAlignment="1">
      <alignment horizontal="right"/>
    </xf>
    <xf numFmtId="164" fontId="9" fillId="2" borderId="9" xfId="0" applyNumberFormat="1" applyFont="1" applyFill="1" applyBorder="1" applyAlignment="1">
      <alignment horizontal="right"/>
    </xf>
    <xf numFmtId="0" fontId="4" fillId="5" borderId="0" xfId="0" applyFont="1" applyFill="1"/>
    <xf numFmtId="0" fontId="4" fillId="2" borderId="8" xfId="0" applyFont="1" applyFill="1" applyBorder="1"/>
    <xf numFmtId="0" fontId="2" fillId="2" borderId="6" xfId="0" applyFont="1" applyFill="1" applyBorder="1" applyAlignment="1">
      <alignment horizontal="center"/>
    </xf>
    <xf numFmtId="0" fontId="2" fillId="2" borderId="9" xfId="0" applyFont="1" applyFill="1" applyBorder="1" applyAlignment="1">
      <alignment horizontal="center"/>
    </xf>
    <xf numFmtId="0" fontId="11" fillId="2" borderId="6" xfId="0" applyFont="1" applyFill="1" applyBorder="1"/>
    <xf numFmtId="0" fontId="11" fillId="2" borderId="0" xfId="0" applyFont="1" applyFill="1"/>
    <xf numFmtId="0" fontId="5" fillId="4" borderId="10" xfId="0" applyFont="1" applyFill="1" applyBorder="1"/>
    <xf numFmtId="0" fontId="6" fillId="4" borderId="10" xfId="0" applyFont="1" applyFill="1" applyBorder="1"/>
    <xf numFmtId="0" fontId="7" fillId="4" borderId="10" xfId="0" applyFont="1" applyFill="1" applyBorder="1"/>
    <xf numFmtId="0" fontId="8" fillId="4" borderId="10" xfId="0" applyFont="1" applyFill="1" applyBorder="1"/>
    <xf numFmtId="0" fontId="12" fillId="2" borderId="6" xfId="0" applyFont="1" applyFill="1" applyBorder="1"/>
    <xf numFmtId="0" fontId="12" fillId="2" borderId="0" xfId="0" applyFont="1" applyFill="1"/>
    <xf numFmtId="0" fontId="13" fillId="2" borderId="6" xfId="0" applyFont="1" applyFill="1" applyBorder="1" applyAlignment="1">
      <alignment horizontal="center"/>
    </xf>
    <xf numFmtId="0" fontId="13" fillId="2" borderId="9" xfId="0" applyFont="1" applyFill="1" applyBorder="1" applyAlignment="1">
      <alignment horizontal="center"/>
    </xf>
    <xf numFmtId="0" fontId="6" fillId="2" borderId="6" xfId="0" applyFont="1" applyFill="1" applyBorder="1"/>
    <xf numFmtId="0" fontId="14" fillId="5" borderId="0" xfId="0" applyFont="1" applyFill="1"/>
    <xf numFmtId="0" fontId="15" fillId="2" borderId="0" xfId="0" applyFont="1" applyFill="1" applyAlignment="1">
      <alignment horizontal="left"/>
    </xf>
    <xf numFmtId="0" fontId="15" fillId="2" borderId="9" xfId="0" applyFont="1" applyFill="1" applyBorder="1" applyAlignment="1">
      <alignment horizontal="left"/>
    </xf>
    <xf numFmtId="0" fontId="16" fillId="2" borderId="6" xfId="0" applyFont="1" applyFill="1" applyBorder="1"/>
    <xf numFmtId="0" fontId="17" fillId="2" borderId="0" xfId="0" applyFont="1" applyFill="1"/>
    <xf numFmtId="0" fontId="18" fillId="2" borderId="0" xfId="0" applyFont="1" applyFill="1"/>
    <xf numFmtId="0" fontId="14" fillId="2" borderId="8" xfId="0" applyFont="1" applyFill="1" applyBorder="1"/>
    <xf numFmtId="0" fontId="14" fillId="2" borderId="6" xfId="0" applyFont="1" applyFill="1" applyBorder="1"/>
    <xf numFmtId="0" fontId="14" fillId="2" borderId="9" xfId="0" applyFont="1" applyFill="1" applyBorder="1"/>
    <xf numFmtId="0" fontId="17" fillId="2" borderId="6" xfId="0" applyFont="1" applyFill="1" applyBorder="1"/>
    <xf numFmtId="0" fontId="21" fillId="4" borderId="1" xfId="0" applyFont="1" applyFill="1" applyBorder="1"/>
    <xf numFmtId="0" fontId="22" fillId="4" borderId="2" xfId="0" applyFont="1" applyFill="1" applyBorder="1"/>
    <xf numFmtId="0" fontId="23" fillId="6" borderId="6" xfId="0" applyFont="1" applyFill="1" applyBorder="1"/>
    <xf numFmtId="0" fontId="22" fillId="6" borderId="0" xfId="0" applyFont="1" applyFill="1"/>
    <xf numFmtId="0" fontId="0" fillId="6" borderId="0" xfId="0" applyFill="1"/>
    <xf numFmtId="0" fontId="24" fillId="2" borderId="0" xfId="0" applyFont="1" applyFill="1"/>
    <xf numFmtId="0" fontId="21" fillId="2" borderId="0" xfId="0" applyFont="1" applyFill="1"/>
    <xf numFmtId="0" fontId="22" fillId="0" borderId="0" xfId="0" applyFont="1"/>
    <xf numFmtId="0" fontId="22" fillId="4" borderId="0" xfId="0" applyFont="1" applyFill="1"/>
    <xf numFmtId="0" fontId="6" fillId="0" borderId="0" xfId="0" applyFont="1"/>
    <xf numFmtId="0" fontId="8" fillId="0" borderId="0" xfId="0" applyFont="1"/>
    <xf numFmtId="0" fontId="22" fillId="2" borderId="0" xfId="0" applyFont="1" applyFill="1"/>
    <xf numFmtId="0" fontId="22" fillId="2" borderId="8" xfId="0" applyFont="1" applyFill="1" applyBorder="1"/>
    <xf numFmtId="0" fontId="23" fillId="6" borderId="15" xfId="0" applyFont="1" applyFill="1" applyBorder="1"/>
    <xf numFmtId="0" fontId="22" fillId="6" borderId="10" xfId="0" applyFont="1" applyFill="1" applyBorder="1"/>
    <xf numFmtId="0" fontId="24" fillId="2" borderId="10" xfId="0" applyFont="1" applyFill="1" applyBorder="1"/>
    <xf numFmtId="0" fontId="22" fillId="2" borderId="10" xfId="0" applyFont="1" applyFill="1" applyBorder="1"/>
    <xf numFmtId="0" fontId="22" fillId="4" borderId="10" xfId="0" applyFont="1" applyFill="1" applyBorder="1"/>
    <xf numFmtId="0" fontId="22" fillId="2" borderId="11" xfId="0" applyFont="1" applyFill="1" applyBorder="1"/>
    <xf numFmtId="0" fontId="0" fillId="4" borderId="2" xfId="0" applyFill="1" applyBorder="1"/>
    <xf numFmtId="0" fontId="0" fillId="4" borderId="4" xfId="0" applyFill="1" applyBorder="1"/>
    <xf numFmtId="0" fontId="22" fillId="4" borderId="6" xfId="0" applyFont="1" applyFill="1" applyBorder="1"/>
    <xf numFmtId="1" fontId="6" fillId="2" borderId="0" xfId="0" applyNumberFormat="1" applyFont="1" applyFill="1"/>
    <xf numFmtId="0" fontId="0" fillId="4" borderId="0" xfId="0" applyFill="1"/>
    <xf numFmtId="0" fontId="6" fillId="2" borderId="0" xfId="0" applyFont="1" applyFill="1"/>
    <xf numFmtId="0" fontId="25" fillId="4" borderId="0" xfId="0" applyFont="1" applyFill="1"/>
    <xf numFmtId="0" fontId="22" fillId="4" borderId="15" xfId="0" applyFont="1" applyFill="1" applyBorder="1"/>
    <xf numFmtId="0" fontId="6" fillId="2" borderId="10" xfId="0" applyFont="1" applyFill="1" applyBorder="1"/>
    <xf numFmtId="0" fontId="0" fillId="4" borderId="10" xfId="0" applyFill="1" applyBorder="1"/>
    <xf numFmtId="0" fontId="11" fillId="2" borderId="8" xfId="0" applyFont="1" applyFill="1" applyBorder="1"/>
    <xf numFmtId="171" fontId="26" fillId="2" borderId="0" xfId="2" applyNumberFormat="1" applyFont="1" applyFill="1" applyBorder="1"/>
    <xf numFmtId="1" fontId="26" fillId="2" borderId="0" xfId="2" applyNumberFormat="1" applyFont="1" applyFill="1" applyBorder="1"/>
    <xf numFmtId="1" fontId="26" fillId="2" borderId="8" xfId="2" applyNumberFormat="1" applyFont="1" applyFill="1" applyBorder="1"/>
    <xf numFmtId="0" fontId="12" fillId="2" borderId="8" xfId="0" applyFont="1" applyFill="1" applyBorder="1"/>
    <xf numFmtId="0" fontId="27" fillId="2" borderId="13" xfId="0" applyFont="1" applyFill="1" applyBorder="1"/>
    <xf numFmtId="0" fontId="12" fillId="2" borderId="14" xfId="0" applyFont="1" applyFill="1" applyBorder="1"/>
    <xf numFmtId="0" fontId="28" fillId="2" borderId="7" xfId="0" applyFont="1" applyFill="1" applyBorder="1"/>
    <xf numFmtId="0" fontId="25" fillId="6" borderId="1" xfId="0" applyFont="1" applyFill="1" applyBorder="1"/>
    <xf numFmtId="0" fontId="29" fillId="6" borderId="2" xfId="0" applyFont="1" applyFill="1" applyBorder="1"/>
    <xf numFmtId="0" fontId="29" fillId="6" borderId="4" xfId="0" applyFont="1" applyFill="1" applyBorder="1"/>
    <xf numFmtId="0" fontId="21" fillId="4" borderId="2" xfId="0" applyFont="1" applyFill="1" applyBorder="1"/>
    <xf numFmtId="0" fontId="24" fillId="4" borderId="2" xfId="0" applyFont="1" applyFill="1" applyBorder="1"/>
    <xf numFmtId="0" fontId="29" fillId="2" borderId="0" xfId="0" applyFont="1" applyFill="1"/>
    <xf numFmtId="0" fontId="29" fillId="4" borderId="0" xfId="0" applyFont="1" applyFill="1"/>
    <xf numFmtId="0" fontId="22" fillId="2" borderId="0" xfId="0" applyFont="1" applyFill="1" applyAlignment="1">
      <alignment horizontal="center"/>
    </xf>
    <xf numFmtId="0" fontId="29" fillId="2" borderId="8" xfId="0" applyFont="1" applyFill="1" applyBorder="1"/>
    <xf numFmtId="0" fontId="21" fillId="4" borderId="0" xfId="0" applyFont="1" applyFill="1"/>
    <xf numFmtId="0" fontId="24" fillId="4" borderId="0" xfId="0" applyFont="1" applyFill="1"/>
    <xf numFmtId="0" fontId="6" fillId="2" borderId="7" xfId="0" applyFont="1" applyFill="1" applyBorder="1"/>
    <xf numFmtId="0" fontId="24" fillId="2" borderId="8" xfId="0" applyFont="1" applyFill="1" applyBorder="1"/>
    <xf numFmtId="0" fontId="0" fillId="2" borderId="8" xfId="0" applyFill="1" applyBorder="1"/>
    <xf numFmtId="0" fontId="16" fillId="0" borderId="6" xfId="0" applyFont="1" applyBorder="1"/>
    <xf numFmtId="0" fontId="22" fillId="2" borderId="10" xfId="0" applyFont="1" applyFill="1" applyBorder="1" applyAlignment="1">
      <alignment horizontal="center"/>
    </xf>
    <xf numFmtId="0" fontId="29" fillId="6" borderId="10" xfId="0" applyFont="1" applyFill="1" applyBorder="1"/>
    <xf numFmtId="0" fontId="24" fillId="2" borderId="11" xfId="0" applyFont="1" applyFill="1" applyBorder="1"/>
    <xf numFmtId="0" fontId="22" fillId="6" borderId="6" xfId="0" applyFont="1" applyFill="1" applyBorder="1"/>
    <xf numFmtId="0" fontId="29" fillId="6" borderId="0" xfId="0" applyFont="1" applyFill="1"/>
    <xf numFmtId="0" fontId="29" fillId="0" borderId="0" xfId="0" applyFont="1"/>
    <xf numFmtId="0" fontId="0" fillId="0" borderId="6" xfId="0" applyBorder="1"/>
    <xf numFmtId="0" fontId="4" fillId="2" borderId="0" xfId="0" applyFont="1" applyFill="1"/>
    <xf numFmtId="0" fontId="0" fillId="2" borderId="15" xfId="0" applyFill="1" applyBorder="1"/>
    <xf numFmtId="0" fontId="0" fillId="2" borderId="10" xfId="0" applyFill="1" applyBorder="1"/>
    <xf numFmtId="0" fontId="0" fillId="2" borderId="11" xfId="0" applyFill="1" applyBorder="1"/>
    <xf numFmtId="0" fontId="31" fillId="6" borderId="6" xfId="0" applyFont="1" applyFill="1" applyBorder="1" applyAlignment="1">
      <alignment vertical="center" wrapText="1"/>
    </xf>
    <xf numFmtId="0" fontId="31" fillId="6" borderId="0" xfId="0" applyFont="1" applyFill="1" applyAlignment="1">
      <alignment vertical="center" wrapText="1"/>
    </xf>
    <xf numFmtId="0" fontId="32" fillId="6" borderId="0" xfId="0" applyFont="1" applyFill="1" applyAlignment="1">
      <alignment vertical="center" wrapText="1"/>
    </xf>
    <xf numFmtId="0" fontId="33" fillId="6" borderId="8" xfId="0" applyFont="1" applyFill="1" applyBorder="1"/>
    <xf numFmtId="0" fontId="0" fillId="6" borderId="6" xfId="0" applyFill="1" applyBorder="1"/>
    <xf numFmtId="0" fontId="0" fillId="6" borderId="8" xfId="0" applyFill="1" applyBorder="1"/>
    <xf numFmtId="0" fontId="6" fillId="2" borderId="8" xfId="0" applyFont="1" applyFill="1" applyBorder="1"/>
    <xf numFmtId="0" fontId="17" fillId="2" borderId="1" xfId="0" applyFont="1" applyFill="1" applyBorder="1"/>
    <xf numFmtId="0" fontId="17" fillId="2" borderId="2" xfId="0" applyFont="1" applyFill="1" applyBorder="1"/>
    <xf numFmtId="0" fontId="17" fillId="2" borderId="4" xfId="0" applyFont="1" applyFill="1" applyBorder="1"/>
    <xf numFmtId="0" fontId="17" fillId="4" borderId="2" xfId="0" applyFont="1" applyFill="1" applyBorder="1"/>
    <xf numFmtId="0" fontId="23" fillId="4" borderId="2" xfId="0" applyFont="1" applyFill="1" applyBorder="1"/>
    <xf numFmtId="0" fontId="6" fillId="4" borderId="2" xfId="0" applyFont="1" applyFill="1" applyBorder="1"/>
    <xf numFmtId="0" fontId="6" fillId="4" borderId="4" xfId="0" applyFont="1" applyFill="1" applyBorder="1"/>
    <xf numFmtId="0" fontId="0" fillId="2" borderId="16" xfId="0" applyFill="1" applyBorder="1"/>
    <xf numFmtId="0" fontId="17" fillId="2" borderId="8" xfId="0" applyFont="1" applyFill="1" applyBorder="1"/>
    <xf numFmtId="0" fontId="17" fillId="4" borderId="0" xfId="0" applyFont="1" applyFill="1"/>
    <xf numFmtId="0" fontId="23" fillId="4" borderId="0" xfId="0" applyFont="1" applyFill="1"/>
    <xf numFmtId="0" fontId="6" fillId="4" borderId="8" xfId="0" applyFont="1" applyFill="1" applyBorder="1"/>
    <xf numFmtId="168" fontId="7" fillId="4" borderId="0" xfId="0" applyNumberFormat="1" applyFont="1" applyFill="1"/>
    <xf numFmtId="0" fontId="6" fillId="2" borderId="16" xfId="0" applyFont="1" applyFill="1" applyBorder="1"/>
    <xf numFmtId="0" fontId="6" fillId="4" borderId="12" xfId="0" applyFont="1" applyFill="1" applyBorder="1"/>
    <xf numFmtId="0" fontId="6" fillId="4" borderId="13" xfId="0" applyFont="1" applyFill="1" applyBorder="1"/>
    <xf numFmtId="0" fontId="6" fillId="2" borderId="13" xfId="0" applyFont="1" applyFill="1" applyBorder="1"/>
    <xf numFmtId="0" fontId="6" fillId="0" borderId="13" xfId="0" applyFont="1" applyBorder="1"/>
    <xf numFmtId="0" fontId="17" fillId="4" borderId="13" xfId="0" applyFont="1" applyFill="1" applyBorder="1"/>
    <xf numFmtId="0" fontId="6" fillId="4" borderId="14" xfId="0" applyFont="1" applyFill="1" applyBorder="1"/>
    <xf numFmtId="0" fontId="0" fillId="6" borderId="15" xfId="0" applyFill="1" applyBorder="1"/>
    <xf numFmtId="0" fontId="0" fillId="6" borderId="10" xfId="0" applyFill="1" applyBorder="1"/>
    <xf numFmtId="0" fontId="0" fillId="6" borderId="11" xfId="0" applyFill="1" applyBorder="1"/>
    <xf numFmtId="0" fontId="0" fillId="4" borderId="13" xfId="0" applyFill="1" applyBorder="1"/>
    <xf numFmtId="0" fontId="0" fillId="4" borderId="14" xfId="0" applyFill="1" applyBorder="1"/>
    <xf numFmtId="0" fontId="35" fillId="2" borderId="1" xfId="0" applyFont="1" applyFill="1" applyBorder="1" applyAlignment="1">
      <alignment vertical="center"/>
    </xf>
    <xf numFmtId="0" fontId="35" fillId="2" borderId="2" xfId="0" applyFont="1" applyFill="1" applyBorder="1" applyAlignment="1">
      <alignment vertical="center"/>
    </xf>
    <xf numFmtId="0" fontId="35" fillId="2" borderId="4" xfId="0" applyFont="1" applyFill="1" applyBorder="1" applyAlignment="1">
      <alignment vertical="center"/>
    </xf>
    <xf numFmtId="0" fontId="6" fillId="4" borderId="1" xfId="0" applyFont="1" applyFill="1" applyBorder="1"/>
    <xf numFmtId="0" fontId="0" fillId="0" borderId="2" xfId="0" applyBorder="1"/>
    <xf numFmtId="0" fontId="0" fillId="2" borderId="4" xfId="0" applyFill="1" applyBorder="1"/>
    <xf numFmtId="0" fontId="6" fillId="6" borderId="12" xfId="0" applyFont="1" applyFill="1" applyBorder="1"/>
    <xf numFmtId="0" fontId="6" fillId="6" borderId="13" xfId="0" applyFont="1" applyFill="1" applyBorder="1"/>
    <xf numFmtId="0" fontId="0" fillId="6" borderId="13" xfId="0" applyFill="1" applyBorder="1"/>
    <xf numFmtId="0" fontId="0" fillId="2" borderId="13" xfId="0" applyFill="1" applyBorder="1"/>
    <xf numFmtId="0" fontId="0" fillId="2" borderId="14" xfId="0" applyFill="1" applyBorder="1"/>
    <xf numFmtId="0" fontId="8" fillId="4" borderId="13" xfId="0" applyFont="1" applyFill="1" applyBorder="1" applyAlignment="1">
      <alignment horizontal="center"/>
    </xf>
    <xf numFmtId="0" fontId="35" fillId="2" borderId="6" xfId="0" applyFont="1" applyFill="1" applyBorder="1" applyAlignment="1">
      <alignment vertical="center"/>
    </xf>
    <xf numFmtId="0" fontId="35" fillId="2" borderId="0" xfId="0" applyFont="1" applyFill="1" applyAlignment="1">
      <alignment vertical="center"/>
    </xf>
    <xf numFmtId="0" fontId="35" fillId="2" borderId="8" xfId="0" applyFont="1" applyFill="1" applyBorder="1" applyAlignment="1">
      <alignment vertical="center"/>
    </xf>
    <xf numFmtId="0" fontId="33" fillId="6" borderId="12" xfId="0" applyFont="1" applyFill="1" applyBorder="1"/>
    <xf numFmtId="0" fontId="33" fillId="6" borderId="13" xfId="0" applyFont="1" applyFill="1" applyBorder="1"/>
    <xf numFmtId="0" fontId="33" fillId="6" borderId="14" xfId="0" applyFont="1" applyFill="1" applyBorder="1"/>
    <xf numFmtId="0" fontId="28" fillId="6" borderId="12" xfId="0" applyFont="1" applyFill="1" applyBorder="1"/>
    <xf numFmtId="0" fontId="28" fillId="6" borderId="10" xfId="0" applyFont="1" applyFill="1" applyBorder="1"/>
    <xf numFmtId="0" fontId="6" fillId="6" borderId="10" xfId="0" applyFont="1" applyFill="1" applyBorder="1"/>
    <xf numFmtId="0" fontId="28" fillId="6" borderId="15" xfId="0" applyFont="1" applyFill="1" applyBorder="1"/>
    <xf numFmtId="0" fontId="6" fillId="2" borderId="11" xfId="0" applyFont="1" applyFill="1" applyBorder="1"/>
    <xf numFmtId="0" fontId="6" fillId="2" borderId="14" xfId="0" applyFont="1" applyFill="1" applyBorder="1"/>
    <xf numFmtId="0" fontId="6" fillId="0" borderId="14" xfId="0" applyFont="1" applyBorder="1"/>
    <xf numFmtId="0" fontId="6" fillId="2" borderId="6" xfId="0" applyFont="1" applyFill="1" applyBorder="1" applyAlignment="1">
      <alignment vertical="top" wrapText="1"/>
    </xf>
    <xf numFmtId="0" fontId="6" fillId="2" borderId="8" xfId="0" applyFont="1" applyFill="1" applyBorder="1" applyAlignment="1">
      <alignment vertical="top" wrapText="1"/>
    </xf>
    <xf numFmtId="0" fontId="0" fillId="2" borderId="12" xfId="0" applyFill="1" applyBorder="1"/>
    <xf numFmtId="0" fontId="35" fillId="2" borderId="15" xfId="0" applyFont="1" applyFill="1" applyBorder="1" applyAlignment="1">
      <alignment vertical="center"/>
    </xf>
    <xf numFmtId="0" fontId="35" fillId="2" borderId="10" xfId="0" applyFont="1" applyFill="1" applyBorder="1" applyAlignment="1">
      <alignment vertical="center"/>
    </xf>
    <xf numFmtId="0" fontId="35" fillId="2" borderId="11" xfId="0" applyFont="1" applyFill="1" applyBorder="1" applyAlignment="1">
      <alignment vertical="center"/>
    </xf>
    <xf numFmtId="0" fontId="6" fillId="2" borderId="17" xfId="0" applyFont="1" applyFill="1" applyBorder="1"/>
    <xf numFmtId="0" fontId="22" fillId="2" borderId="15" xfId="0" applyFont="1" applyFill="1" applyBorder="1" applyAlignment="1">
      <alignment vertical="center" wrapText="1"/>
    </xf>
    <xf numFmtId="0" fontId="22" fillId="2" borderId="10" xfId="0" applyFont="1" applyFill="1" applyBorder="1" applyAlignment="1">
      <alignment vertical="center" wrapText="1"/>
    </xf>
    <xf numFmtId="0" fontId="22" fillId="2" borderId="11" xfId="0" applyFont="1" applyFill="1" applyBorder="1" applyAlignment="1">
      <alignment vertical="center" wrapText="1"/>
    </xf>
    <xf numFmtId="0" fontId="6" fillId="6" borderId="15"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170" fontId="13" fillId="2" borderId="12" xfId="2" applyNumberFormat="1" applyFont="1" applyFill="1" applyBorder="1" applyAlignment="1">
      <alignment horizontal="center"/>
    </xf>
    <xf numFmtId="170" fontId="13" fillId="2" borderId="13" xfId="2" applyNumberFormat="1" applyFont="1" applyFill="1" applyBorder="1" applyAlignment="1">
      <alignment horizontal="center"/>
    </xf>
    <xf numFmtId="170" fontId="13" fillId="2" borderId="14" xfId="2" applyNumberFormat="1" applyFont="1" applyFill="1" applyBorder="1" applyAlignment="1">
      <alignment horizontal="center"/>
    </xf>
    <xf numFmtId="0" fontId="13" fillId="6" borderId="12" xfId="0" applyFont="1" applyFill="1" applyBorder="1" applyAlignment="1">
      <alignment horizontal="center"/>
    </xf>
    <xf numFmtId="0" fontId="13" fillId="6" borderId="13" xfId="0" applyFont="1" applyFill="1" applyBorder="1" applyAlignment="1">
      <alignment horizontal="center"/>
    </xf>
    <xf numFmtId="0" fontId="13" fillId="6" borderId="14" xfId="0" applyFont="1" applyFill="1" applyBorder="1" applyAlignment="1">
      <alignment horizontal="center"/>
    </xf>
    <xf numFmtId="165" fontId="13" fillId="2" borderId="12" xfId="0" applyNumberFormat="1" applyFont="1" applyFill="1" applyBorder="1" applyAlignment="1">
      <alignment horizontal="center"/>
    </xf>
    <xf numFmtId="165" fontId="13" fillId="2" borderId="13" xfId="0" applyNumberFormat="1" applyFont="1" applyFill="1" applyBorder="1" applyAlignment="1">
      <alignment horizontal="center"/>
    </xf>
    <xf numFmtId="165" fontId="13" fillId="2" borderId="14" xfId="0" applyNumberFormat="1" applyFont="1" applyFill="1" applyBorder="1" applyAlignment="1">
      <alignment horizontal="center"/>
    </xf>
    <xf numFmtId="0" fontId="35" fillId="2" borderId="2" xfId="0" applyFont="1" applyFill="1" applyBorder="1" applyAlignment="1">
      <alignment horizontal="center" vertical="center"/>
    </xf>
    <xf numFmtId="0" fontId="8" fillId="4" borderId="12" xfId="0" applyFont="1" applyFill="1" applyBorder="1" applyAlignment="1">
      <alignment horizontal="center"/>
    </xf>
    <xf numFmtId="0" fontId="8" fillId="4" borderId="13" xfId="0" applyFont="1" applyFill="1" applyBorder="1" applyAlignment="1">
      <alignment horizontal="center"/>
    </xf>
    <xf numFmtId="0" fontId="13" fillId="2" borderId="12" xfId="0" applyFont="1" applyFill="1" applyBorder="1" applyAlignment="1">
      <alignment horizontal="center"/>
    </xf>
    <xf numFmtId="0" fontId="13" fillId="2" borderId="14" xfId="0" applyFont="1" applyFill="1" applyBorder="1" applyAlignment="1">
      <alignment horizontal="center"/>
    </xf>
    <xf numFmtId="14" fontId="35" fillId="2" borderId="0" xfId="0" applyNumberFormat="1" applyFont="1" applyFill="1" applyAlignment="1">
      <alignment horizontal="center" vertical="center"/>
    </xf>
    <xf numFmtId="0" fontId="17" fillId="2" borderId="6" xfId="0" applyFont="1" applyFill="1" applyBorder="1" applyAlignment="1">
      <alignment horizontal="center"/>
    </xf>
    <xf numFmtId="0" fontId="17" fillId="2" borderId="0" xfId="0" applyFont="1" applyFill="1" applyAlignment="1">
      <alignment horizontal="center"/>
    </xf>
    <xf numFmtId="0" fontId="17" fillId="2" borderId="8" xfId="0" applyFont="1" applyFill="1" applyBorder="1" applyAlignment="1">
      <alignment horizontal="center"/>
    </xf>
    <xf numFmtId="168" fontId="7" fillId="2" borderId="0" xfId="0" applyNumberFormat="1" applyFont="1" applyFill="1" applyAlignment="1">
      <alignment horizontal="right"/>
    </xf>
    <xf numFmtId="10" fontId="6" fillId="2" borderId="13" xfId="0" applyNumberFormat="1" applyFont="1" applyFill="1" applyBorder="1" applyAlignment="1">
      <alignment horizontal="center"/>
    </xf>
    <xf numFmtId="0" fontId="6" fillId="2" borderId="13" xfId="0"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0" fontId="6" fillId="6" borderId="14" xfId="0" applyFont="1" applyFill="1" applyBorder="1" applyAlignment="1">
      <alignment horizontal="center"/>
    </xf>
    <xf numFmtId="0" fontId="6" fillId="2" borderId="13" xfId="0" quotePrefix="1" applyFont="1" applyFill="1" applyBorder="1" applyAlignment="1">
      <alignment horizontal="center"/>
    </xf>
    <xf numFmtId="164" fontId="6" fillId="2" borderId="13" xfId="0" applyNumberFormat="1" applyFont="1" applyFill="1" applyBorder="1" applyAlignment="1">
      <alignment horizontal="right"/>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68" fontId="16" fillId="2" borderId="2" xfId="0" applyNumberFormat="1" applyFont="1" applyFill="1" applyBorder="1" applyAlignment="1">
      <alignment horizontal="right"/>
    </xf>
    <xf numFmtId="168" fontId="16" fillId="2" borderId="0" xfId="0" applyNumberFormat="1" applyFont="1" applyFill="1" applyAlignment="1">
      <alignment horizontal="right"/>
    </xf>
    <xf numFmtId="0" fontId="34" fillId="2" borderId="6" xfId="0" applyFont="1" applyFill="1" applyBorder="1" applyAlignment="1">
      <alignment horizontal="center"/>
    </xf>
    <xf numFmtId="0" fontId="34" fillId="2" borderId="0" xfId="0" applyFont="1" applyFill="1" applyAlignment="1">
      <alignment horizontal="center"/>
    </xf>
    <xf numFmtId="0" fontId="34" fillId="2" borderId="8" xfId="0" applyFont="1" applyFill="1" applyBorder="1" applyAlignment="1">
      <alignment horizontal="center"/>
    </xf>
    <xf numFmtId="0" fontId="18" fillId="2" borderId="0" xfId="0" applyFont="1" applyFill="1" applyAlignment="1">
      <alignment horizontal="center"/>
    </xf>
    <xf numFmtId="0" fontId="19" fillId="2" borderId="0" xfId="0" applyFont="1" applyFill="1" applyAlignment="1">
      <alignment horizontal="center"/>
    </xf>
    <xf numFmtId="169" fontId="18" fillId="2" borderId="0" xfId="1" applyNumberFormat="1" applyFont="1" applyFill="1" applyBorder="1" applyAlignment="1">
      <alignment horizontal="right"/>
    </xf>
    <xf numFmtId="168" fontId="18" fillId="2" borderId="0" xfId="1" applyNumberFormat="1" applyFont="1" applyFill="1" applyBorder="1" applyAlignment="1">
      <alignment horizontal="right"/>
    </xf>
    <xf numFmtId="172" fontId="21" fillId="2" borderId="0" xfId="0" applyNumberFormat="1" applyFont="1" applyFill="1"/>
    <xf numFmtId="172" fontId="21" fillId="2" borderId="8" xfId="0" applyNumberFormat="1" applyFont="1" applyFill="1" applyBorder="1"/>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168" fontId="20" fillId="2" borderId="0" xfId="1" applyNumberFormat="1" applyFont="1" applyFill="1" applyBorder="1" applyAlignment="1">
      <alignment horizontal="right"/>
    </xf>
    <xf numFmtId="172" fontId="21" fillId="2" borderId="2" xfId="0" applyNumberFormat="1" applyFont="1" applyFill="1" applyBorder="1"/>
    <xf numFmtId="172" fontId="21" fillId="2" borderId="4" xfId="0" applyNumberFormat="1" applyFont="1" applyFill="1" applyBorder="1"/>
    <xf numFmtId="0" fontId="21" fillId="2" borderId="10" xfId="0" applyFont="1" applyFill="1" applyBorder="1" applyAlignment="1">
      <alignment horizontal="right"/>
    </xf>
    <xf numFmtId="0" fontId="21" fillId="2" borderId="11" xfId="0" applyFont="1" applyFill="1" applyBorder="1" applyAlignment="1">
      <alignment horizontal="right"/>
    </xf>
    <xf numFmtId="0" fontId="22" fillId="2" borderId="0" xfId="0" applyFont="1" applyFill="1" applyAlignment="1">
      <alignment horizontal="right"/>
    </xf>
    <xf numFmtId="0" fontId="22" fillId="2" borderId="8" xfId="0" applyFont="1" applyFill="1" applyBorder="1" applyAlignment="1">
      <alignment horizontal="right"/>
    </xf>
    <xf numFmtId="0" fontId="21" fillId="2" borderId="0" xfId="0" applyFont="1" applyFill="1" applyAlignment="1">
      <alignment horizontal="right"/>
    </xf>
    <xf numFmtId="0" fontId="21" fillId="2" borderId="8" xfId="0" applyFont="1" applyFill="1" applyBorder="1" applyAlignment="1">
      <alignment horizontal="right"/>
    </xf>
    <xf numFmtId="1" fontId="22" fillId="2" borderId="0" xfId="0" applyNumberFormat="1" applyFont="1" applyFill="1" applyAlignment="1">
      <alignment horizontal="left"/>
    </xf>
    <xf numFmtId="170" fontId="21" fillId="2" borderId="2" xfId="2" applyNumberFormat="1" applyFont="1" applyFill="1" applyBorder="1" applyAlignment="1">
      <alignment horizontal="left"/>
    </xf>
    <xf numFmtId="170" fontId="21" fillId="2" borderId="4" xfId="2" applyNumberFormat="1" applyFont="1" applyFill="1" applyBorder="1" applyAlignment="1">
      <alignment horizontal="left"/>
    </xf>
    <xf numFmtId="170" fontId="21" fillId="2" borderId="0" xfId="2" applyNumberFormat="1" applyFont="1" applyFill="1" applyBorder="1" applyAlignment="1">
      <alignment horizontal="left"/>
    </xf>
    <xf numFmtId="170" fontId="21" fillId="2" borderId="8" xfId="2" applyNumberFormat="1" applyFont="1" applyFill="1" applyBorder="1" applyAlignment="1">
      <alignment horizontal="left"/>
    </xf>
    <xf numFmtId="0" fontId="3" fillId="3" borderId="2" xfId="0" applyFont="1" applyFill="1" applyBorder="1" applyAlignment="1">
      <alignment horizontal="center"/>
    </xf>
    <xf numFmtId="0" fontId="3" fillId="3" borderId="4" xfId="0" applyFont="1" applyFill="1" applyBorder="1" applyAlignment="1">
      <alignment horizontal="center"/>
    </xf>
    <xf numFmtId="0" fontId="2" fillId="2" borderId="0" xfId="0" applyFont="1" applyFill="1" applyAlignment="1">
      <alignment horizontal="center"/>
    </xf>
    <xf numFmtId="164" fontId="9" fillId="2" borderId="0" xfId="0" applyNumberFormat="1" applyFont="1" applyFill="1" applyAlignment="1">
      <alignment horizontal="right"/>
    </xf>
    <xf numFmtId="164" fontId="9" fillId="2" borderId="8" xfId="0" applyNumberFormat="1" applyFont="1" applyFill="1" applyBorder="1" applyAlignment="1">
      <alignment horizontal="right"/>
    </xf>
    <xf numFmtId="0" fontId="10" fillId="2" borderId="0" xfId="0" quotePrefix="1" applyFont="1" applyFill="1" applyAlignment="1">
      <alignment horizontal="center"/>
    </xf>
    <xf numFmtId="0" fontId="10" fillId="2" borderId="0" xfId="0" applyFont="1" applyFill="1" applyAlignment="1">
      <alignment horizontal="center"/>
    </xf>
    <xf numFmtId="165" fontId="2" fillId="2" borderId="0" xfId="0" quotePrefix="1" applyNumberFormat="1" applyFont="1" applyFill="1" applyAlignment="1">
      <alignment horizontal="center"/>
    </xf>
    <xf numFmtId="0" fontId="2" fillId="2" borderId="8" xfId="0" applyFont="1" applyFill="1" applyBorder="1" applyAlignment="1">
      <alignment horizontal="center"/>
    </xf>
    <xf numFmtId="0" fontId="2" fillId="2" borderId="10" xfId="0" quotePrefix="1" applyFont="1" applyFill="1" applyBorder="1" applyAlignment="1">
      <alignment horizontal="center"/>
    </xf>
    <xf numFmtId="0" fontId="2" fillId="2" borderId="10" xfId="0" applyFont="1" applyFill="1" applyBorder="1" applyAlignment="1">
      <alignment horizontal="center"/>
    </xf>
    <xf numFmtId="165" fontId="2" fillId="2" borderId="10" xfId="0" quotePrefix="1" applyNumberFormat="1" applyFont="1" applyFill="1" applyBorder="1" applyAlignment="1">
      <alignment horizontal="center"/>
    </xf>
    <xf numFmtId="0" fontId="2" fillId="2" borderId="11" xfId="0" applyFont="1" applyFill="1" applyBorder="1" applyAlignment="1">
      <alignment horizontal="center"/>
    </xf>
    <xf numFmtId="0" fontId="21" fillId="6" borderId="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18" fillId="2" borderId="0" xfId="0" applyFont="1" applyFill="1" applyAlignment="1">
      <alignment horizontal="right"/>
    </xf>
    <xf numFmtId="0" fontId="5" fillId="4" borderId="2" xfId="0" applyFont="1" applyFill="1" applyBorder="1" applyAlignment="1">
      <alignment horizontal="center"/>
    </xf>
    <xf numFmtId="0" fontId="5" fillId="4" borderId="4"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13" xfId="0" applyFont="1" applyFill="1" applyBorder="1" applyAlignment="1">
      <alignment horizontal="left"/>
    </xf>
    <xf numFmtId="0" fontId="6" fillId="4" borderId="14" xfId="0" applyFont="1" applyFill="1" applyBorder="1" applyAlignment="1">
      <alignment horizontal="left"/>
    </xf>
  </cellXfs>
  <cellStyles count="3">
    <cellStyle name="Millares 2" xfId="2" xr:uid="{00000000-0005-0000-0000-000000000000}"/>
    <cellStyle name="Moneda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285855934674843E-2"/>
          <c:y val="5.3333333333333337E-2"/>
          <c:w val="0.91391262758821812"/>
          <c:h val="0.91268200206773953"/>
        </c:manualLayout>
      </c:layout>
      <c:bar3D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Factura!$H$20:$N$20</c:f>
              <c:numCache>
                <c:formatCode>_(* #,##0_);_(* \(#,##0\);_(* "-"??_);_(@_)</c:formatCode>
                <c:ptCount val="7"/>
                <c:pt idx="0">
                  <c:v>16</c:v>
                </c:pt>
                <c:pt idx="1">
                  <c:v>15</c:v>
                </c:pt>
                <c:pt idx="2" formatCode="0">
                  <c:v>16</c:v>
                </c:pt>
                <c:pt idx="3" formatCode="0">
                  <c:v>15</c:v>
                </c:pt>
                <c:pt idx="4" formatCode="0">
                  <c:v>14</c:v>
                </c:pt>
                <c:pt idx="5" formatCode="0">
                  <c:v>13</c:v>
                </c:pt>
                <c:pt idx="6" formatCode="0">
                  <c:v>15</c:v>
                </c:pt>
              </c:numCache>
            </c:numRef>
          </c:val>
          <c:extLst>
            <c:ext xmlns:c16="http://schemas.microsoft.com/office/drawing/2014/chart" uri="{C3380CC4-5D6E-409C-BE32-E72D297353CC}">
              <c16:uniqueId val="{00000000-BE4C-49EA-B9B2-8AB57A652788}"/>
            </c:ext>
          </c:extLst>
        </c:ser>
        <c:dLbls>
          <c:showLegendKey val="0"/>
          <c:showVal val="0"/>
          <c:showCatName val="0"/>
          <c:showSerName val="0"/>
          <c:showPercent val="0"/>
          <c:showBubbleSize val="0"/>
        </c:dLbls>
        <c:gapWidth val="75"/>
        <c:shape val="box"/>
        <c:axId val="100794704"/>
        <c:axId val="100793136"/>
        <c:axId val="0"/>
      </c:bar3DChart>
      <c:catAx>
        <c:axId val="100794704"/>
        <c:scaling>
          <c:orientation val="minMax"/>
        </c:scaling>
        <c:delete val="0"/>
        <c:axPos val="b"/>
        <c:numFmt formatCode="General" sourceLinked="1"/>
        <c:majorTickMark val="none"/>
        <c:minorTickMark val="none"/>
        <c:tickLblPos val="nextTo"/>
        <c:txPr>
          <a:bodyPr rot="0" vert="horz"/>
          <a:lstStyle/>
          <a:p>
            <a:pPr>
              <a:defRPr sz="500" b="0" i="0" u="none" strike="noStrike" baseline="0">
                <a:solidFill>
                  <a:srgbClr val="000000"/>
                </a:solidFill>
                <a:latin typeface="Calibri"/>
                <a:ea typeface="Calibri"/>
                <a:cs typeface="Calibri"/>
              </a:defRPr>
            </a:pPr>
            <a:endParaRPr lang="es-CO"/>
          </a:p>
        </c:txPr>
        <c:crossAx val="100793136"/>
        <c:crosses val="autoZero"/>
        <c:auto val="1"/>
        <c:lblAlgn val="ctr"/>
        <c:lblOffset val="100"/>
        <c:noMultiLvlLbl val="0"/>
      </c:catAx>
      <c:valAx>
        <c:axId val="100793136"/>
        <c:scaling>
          <c:orientation val="minMax"/>
        </c:scaling>
        <c:delete val="1"/>
        <c:axPos val="l"/>
        <c:numFmt formatCode="_(* #,##0_);_(* \(#,##0\);_(* &quot;-&quot;??_);_(@_)" sourceLinked="1"/>
        <c:majorTickMark val="out"/>
        <c:minorTickMark val="none"/>
        <c:tickLblPos val="nextTo"/>
        <c:crossAx val="100794704"/>
        <c:crosses val="autoZero"/>
        <c:crossBetween val="between"/>
      </c:valAx>
      <c:spPr>
        <a:noFill/>
        <a:ln w="25400">
          <a:noFill/>
        </a:ln>
      </c:spPr>
    </c:plotArea>
    <c:plotVisOnly val="1"/>
    <c:dispBlanksAs val="gap"/>
    <c:showDLblsOverMax val="0"/>
  </c:chart>
  <c:txPr>
    <a:bodyPr/>
    <a:lstStyle/>
    <a:p>
      <a:pPr>
        <a:defRPr sz="5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60315</xdr:colOff>
      <xdr:row>7</xdr:row>
      <xdr:rowOff>161924</xdr:rowOff>
    </xdr:from>
    <xdr:to>
      <xdr:col>3</xdr:col>
      <xdr:colOff>78580</xdr:colOff>
      <xdr:row>8</xdr:row>
      <xdr:rowOff>133350</xdr:rowOff>
    </xdr:to>
    <xdr:sp macro="" textlink="">
      <xdr:nvSpPr>
        <xdr:cNvPr id="2" name="1 CuadroTexto">
          <a:extLst>
            <a:ext uri="{FF2B5EF4-FFF2-40B4-BE49-F238E27FC236}">
              <a16:creationId xmlns:a16="http://schemas.microsoft.com/office/drawing/2014/main" id="{784D69D6-30C7-40A5-90C1-FC8D56208808}"/>
            </a:ext>
          </a:extLst>
        </xdr:cNvPr>
        <xdr:cNvSpPr txBox="1"/>
      </xdr:nvSpPr>
      <xdr:spPr>
        <a:xfrm>
          <a:off x="60315" y="1485899"/>
          <a:ext cx="951715"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700"/>
            <a:t>SCFO-03</a:t>
          </a:r>
          <a:r>
            <a:rPr lang="es-CO" sz="700" baseline="0"/>
            <a:t> V.07</a:t>
          </a:r>
          <a:endParaRPr lang="es-CO" sz="700"/>
        </a:p>
      </xdr:txBody>
    </xdr:sp>
    <xdr:clientData/>
  </xdr:twoCellAnchor>
  <xdr:twoCellAnchor>
    <xdr:from>
      <xdr:col>5</xdr:col>
      <xdr:colOff>180976</xdr:colOff>
      <xdr:row>0</xdr:row>
      <xdr:rowOff>47625</xdr:rowOff>
    </xdr:from>
    <xdr:to>
      <xdr:col>13</xdr:col>
      <xdr:colOff>257175</xdr:colOff>
      <xdr:row>1</xdr:row>
      <xdr:rowOff>219075</xdr:rowOff>
    </xdr:to>
    <xdr:sp macro="" textlink="">
      <xdr:nvSpPr>
        <xdr:cNvPr id="3" name="2 CuadroTexto">
          <a:extLst>
            <a:ext uri="{FF2B5EF4-FFF2-40B4-BE49-F238E27FC236}">
              <a16:creationId xmlns:a16="http://schemas.microsoft.com/office/drawing/2014/main" id="{2C90FE7D-957D-4CC7-A991-5D73750CBE2D}"/>
            </a:ext>
          </a:extLst>
        </xdr:cNvPr>
        <xdr:cNvSpPr txBox="1"/>
      </xdr:nvSpPr>
      <xdr:spPr bwMode="auto">
        <a:xfrm>
          <a:off x="1714501" y="47625"/>
          <a:ext cx="256222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1800" b="1">
              <a:solidFill>
                <a:srgbClr val="0070C0"/>
              </a:solidFill>
              <a:latin typeface="Arial Black" pitchFamily="34" charset="0"/>
              <a:cs typeface="Arial" pitchFamily="34" charset="0"/>
            </a:rPr>
            <a:t>SERVICIUDAD ESP</a:t>
          </a:r>
        </a:p>
      </xdr:txBody>
    </xdr:sp>
    <xdr:clientData/>
  </xdr:twoCellAnchor>
  <xdr:twoCellAnchor>
    <xdr:from>
      <xdr:col>6</xdr:col>
      <xdr:colOff>142875</xdr:colOff>
      <xdr:row>2</xdr:row>
      <xdr:rowOff>180975</xdr:rowOff>
    </xdr:from>
    <xdr:to>
      <xdr:col>12</xdr:col>
      <xdr:colOff>238125</xdr:colOff>
      <xdr:row>3</xdr:row>
      <xdr:rowOff>152399</xdr:rowOff>
    </xdr:to>
    <xdr:sp macro="" textlink="">
      <xdr:nvSpPr>
        <xdr:cNvPr id="4" name="3 CuadroTexto">
          <a:extLst>
            <a:ext uri="{FF2B5EF4-FFF2-40B4-BE49-F238E27FC236}">
              <a16:creationId xmlns:a16="http://schemas.microsoft.com/office/drawing/2014/main" id="{B6E44EC5-53F3-4393-BF9D-24D77D15CCD1}"/>
            </a:ext>
          </a:extLst>
        </xdr:cNvPr>
        <xdr:cNvSpPr txBox="1"/>
      </xdr:nvSpPr>
      <xdr:spPr bwMode="auto">
        <a:xfrm>
          <a:off x="1981200" y="542925"/>
          <a:ext cx="19716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700" b="1">
              <a:solidFill>
                <a:srgbClr val="0070C0"/>
              </a:solidFill>
              <a:latin typeface="Arial" pitchFamily="34" charset="0"/>
              <a:cs typeface="Arial" pitchFamily="34" charset="0"/>
            </a:rPr>
            <a:t>NIT: 816.001.609     //    NUIR:1-66170000-2</a:t>
          </a:r>
        </a:p>
      </xdr:txBody>
    </xdr:sp>
    <xdr:clientData/>
  </xdr:twoCellAnchor>
  <xdr:twoCellAnchor>
    <xdr:from>
      <xdr:col>4</xdr:col>
      <xdr:colOff>152401</xdr:colOff>
      <xdr:row>4</xdr:row>
      <xdr:rowOff>100404</xdr:rowOff>
    </xdr:from>
    <xdr:to>
      <xdr:col>14</xdr:col>
      <xdr:colOff>66675</xdr:colOff>
      <xdr:row>8</xdr:row>
      <xdr:rowOff>66674</xdr:rowOff>
    </xdr:to>
    <xdr:sp macro="" textlink="">
      <xdr:nvSpPr>
        <xdr:cNvPr id="5" name="4 CuadroTexto">
          <a:extLst>
            <a:ext uri="{FF2B5EF4-FFF2-40B4-BE49-F238E27FC236}">
              <a16:creationId xmlns:a16="http://schemas.microsoft.com/office/drawing/2014/main" id="{81ED8565-0F0E-45C7-A329-A3E79CB3A375}"/>
            </a:ext>
          </a:extLst>
        </xdr:cNvPr>
        <xdr:cNvSpPr txBox="1"/>
      </xdr:nvSpPr>
      <xdr:spPr>
        <a:xfrm>
          <a:off x="1390651" y="852879"/>
          <a:ext cx="3000374" cy="73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500" b="1">
              <a:solidFill>
                <a:srgbClr val="0070C0"/>
              </a:solidFill>
              <a:latin typeface="Arial Narrow" pitchFamily="34" charset="0"/>
            </a:rPr>
            <a:t>Empresa</a:t>
          </a:r>
          <a:r>
            <a:rPr lang="es-CO" sz="500" b="1" baseline="0">
              <a:solidFill>
                <a:srgbClr val="0070C0"/>
              </a:solidFill>
              <a:latin typeface="Arial Narrow" pitchFamily="34" charset="0"/>
            </a:rPr>
            <a:t> Industrial y Comercial del Estado</a:t>
          </a:r>
        </a:p>
        <a:p>
          <a:pPr algn="ctr"/>
          <a:r>
            <a:rPr lang="es-CO" sz="500" b="1" baseline="0">
              <a:solidFill>
                <a:srgbClr val="0070C0"/>
              </a:solidFill>
              <a:latin typeface="Arial Narrow" pitchFamily="34" charset="0"/>
            </a:rPr>
            <a:t>AUTORETENEDORES RENTA 0547 ENERO/2002</a:t>
          </a:r>
        </a:p>
        <a:p>
          <a:pPr algn="ctr"/>
          <a:r>
            <a:rPr lang="es-CO" sz="500" b="1" baseline="0">
              <a:solidFill>
                <a:srgbClr val="0070C0"/>
              </a:solidFill>
              <a:latin typeface="Arial Narrow" pitchFamily="34" charset="0"/>
            </a:rPr>
            <a:t>GRANDES CONTRIBUYENTES Resol. 000041 Ene-2014</a:t>
          </a:r>
        </a:p>
        <a:p>
          <a:pPr algn="ctr"/>
          <a:r>
            <a:rPr lang="es-CO" sz="500" b="1" baseline="0">
              <a:solidFill>
                <a:srgbClr val="0070C0"/>
              </a:solidFill>
              <a:latin typeface="Arial Narrow" pitchFamily="34" charset="0"/>
            </a:rPr>
            <a:t>AUTORETENEDORES CREE Y RETENDORES DE IVA AL REGIMEN SIMPLIFICADO </a:t>
          </a:r>
        </a:p>
        <a:p>
          <a:pPr algn="ctr"/>
          <a:r>
            <a:rPr lang="es-CO" sz="500" b="1" baseline="0">
              <a:solidFill>
                <a:srgbClr val="0070C0"/>
              </a:solidFill>
              <a:latin typeface="Arial Narrow" pitchFamily="34" charset="0"/>
            </a:rPr>
            <a:t>Av. Simón Bolivar CAM Piso 1 </a:t>
          </a:r>
        </a:p>
        <a:p>
          <a:pPr algn="ctr"/>
          <a:r>
            <a:rPr lang="es-CO" sz="500" b="1" baseline="0">
              <a:solidFill>
                <a:srgbClr val="0070C0"/>
              </a:solidFill>
              <a:latin typeface="Arial Narrow" pitchFamily="34" charset="0"/>
            </a:rPr>
            <a:t>Dosquebradas - </a:t>
          </a:r>
          <a:r>
            <a:rPr lang="es-CO" sz="400" b="1" baseline="0">
              <a:solidFill>
                <a:srgbClr val="0070C0"/>
              </a:solidFill>
              <a:latin typeface="Arial Narrow" pitchFamily="34" charset="0"/>
            </a:rPr>
            <a:t>Risaralda</a:t>
          </a:r>
          <a:endParaRPr lang="es-CO" sz="500" b="1" baseline="0">
            <a:solidFill>
              <a:srgbClr val="0070C0"/>
            </a:solidFill>
            <a:latin typeface="Arial Narrow" pitchFamily="34" charset="0"/>
          </a:endParaRPr>
        </a:p>
        <a:p>
          <a:pPr algn="ctr"/>
          <a:r>
            <a:rPr lang="es-CO" sz="800" b="1" baseline="0">
              <a:solidFill>
                <a:srgbClr val="0070C0"/>
              </a:solidFill>
              <a:latin typeface="Arial Narrow" pitchFamily="34" charset="0"/>
            </a:rPr>
            <a:t>PBX: (6) 3322109  -  www.serviciudad.gov.co</a:t>
          </a:r>
          <a:endParaRPr lang="es-CO" sz="800" b="1">
            <a:solidFill>
              <a:srgbClr val="0070C0"/>
            </a:solidFill>
            <a:latin typeface="Arial Narrow" pitchFamily="34" charset="0"/>
          </a:endParaRPr>
        </a:p>
      </xdr:txBody>
    </xdr:sp>
    <xdr:clientData/>
  </xdr:twoCellAnchor>
  <xdr:twoCellAnchor>
    <xdr:from>
      <xdr:col>7</xdr:col>
      <xdr:colOff>66675</xdr:colOff>
      <xdr:row>18</xdr:row>
      <xdr:rowOff>28575</xdr:rowOff>
    </xdr:from>
    <xdr:to>
      <xdr:col>13</xdr:col>
      <xdr:colOff>209550</xdr:colOff>
      <xdr:row>22</xdr:row>
      <xdr:rowOff>161925</xdr:rowOff>
    </xdr:to>
    <xdr:graphicFrame macro="">
      <xdr:nvGraphicFramePr>
        <xdr:cNvPr id="6" name="13 Gráfico">
          <a:extLst>
            <a:ext uri="{FF2B5EF4-FFF2-40B4-BE49-F238E27FC236}">
              <a16:creationId xmlns:a16="http://schemas.microsoft.com/office/drawing/2014/main" id="{2E8151A9-B10F-4984-A801-014FC206B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18</xdr:row>
      <xdr:rowOff>28575</xdr:rowOff>
    </xdr:from>
    <xdr:to>
      <xdr:col>6</xdr:col>
      <xdr:colOff>266700</xdr:colOff>
      <xdr:row>23</xdr:row>
      <xdr:rowOff>142875</xdr:rowOff>
    </xdr:to>
    <xdr:pic>
      <xdr:nvPicPr>
        <xdr:cNvPr id="7" name="Picture 28">
          <a:extLst>
            <a:ext uri="{FF2B5EF4-FFF2-40B4-BE49-F238E27FC236}">
              <a16:creationId xmlns:a16="http://schemas.microsoft.com/office/drawing/2014/main" id="{C92E75AF-B293-4140-A04E-15486EE722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3505200"/>
          <a:ext cx="2066925" cy="1019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13360</xdr:colOff>
      <xdr:row>41</xdr:row>
      <xdr:rowOff>12371</xdr:rowOff>
    </xdr:from>
    <xdr:to>
      <xdr:col>8</xdr:col>
      <xdr:colOff>290697</xdr:colOff>
      <xdr:row>46</xdr:row>
      <xdr:rowOff>173183</xdr:rowOff>
    </xdr:to>
    <xdr:sp macro="" textlink="">
      <xdr:nvSpPr>
        <xdr:cNvPr id="8" name="7 CuadroTexto">
          <a:extLst>
            <a:ext uri="{FF2B5EF4-FFF2-40B4-BE49-F238E27FC236}">
              <a16:creationId xmlns:a16="http://schemas.microsoft.com/office/drawing/2014/main" id="{BF3CE6D8-8014-436F-84C6-EC76DE27E490}"/>
            </a:ext>
          </a:extLst>
        </xdr:cNvPr>
        <xdr:cNvSpPr txBox="1"/>
      </xdr:nvSpPr>
      <xdr:spPr>
        <a:xfrm>
          <a:off x="13360" y="7459189"/>
          <a:ext cx="2763733" cy="983426"/>
        </a:xfrm>
        <a:prstGeom prst="rect">
          <a:avLst/>
        </a:prstGeom>
        <a:solidFill>
          <a:sysClr val="window" lastClr="FFFFFF"/>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t" anchorCtr="0"/>
        <a:lstStyle/>
        <a:p>
          <a:r>
            <a:rPr lang="es-CO" sz="900" b="1" baseline="0"/>
            <a:t>APORTES VOLUNTARIOS:</a:t>
          </a:r>
        </a:p>
        <a:p>
          <a:r>
            <a:rPr lang="es-CO" sz="700" baseline="0"/>
            <a:t>De acuerdo con el art.4 Decreto 580 de 2020 emitido por el Gobierno Nacional, la empresa Serviciudad habilita la posibilidad de realizar aportes de recursos en forma voluntaria para financiar las medidas adoptadas </a:t>
          </a:r>
          <a:r>
            <a:rPr lang="es-CO" sz="700"/>
            <a:t>en el marco de la Emergencia Económica, Social y Ecológica, los cuales se destinarán a alimentar los fondos de solidaridad y redistribución de ingresos de estos servicios que se otorgan a los estratos mas vulnerables en el municipio de Dosquebradas. </a:t>
          </a:r>
          <a:endParaRPr lang="es-CO" sz="700" baseline="0"/>
        </a:p>
      </xdr:txBody>
    </xdr:sp>
    <xdr:clientData/>
  </xdr:twoCellAnchor>
  <xdr:twoCellAnchor>
    <xdr:from>
      <xdr:col>9</xdr:col>
      <xdr:colOff>43294</xdr:colOff>
      <xdr:row>41</xdr:row>
      <xdr:rowOff>24741</xdr:rowOff>
    </xdr:from>
    <xdr:to>
      <xdr:col>14</xdr:col>
      <xdr:colOff>43294</xdr:colOff>
      <xdr:row>47</xdr:row>
      <xdr:rowOff>12371</xdr:rowOff>
    </xdr:to>
    <xdr:sp macro="" textlink="">
      <xdr:nvSpPr>
        <xdr:cNvPr id="9" name="8 CuadroTexto">
          <a:extLst>
            <a:ext uri="{FF2B5EF4-FFF2-40B4-BE49-F238E27FC236}">
              <a16:creationId xmlns:a16="http://schemas.microsoft.com/office/drawing/2014/main" id="{47E38586-FFE5-44E7-9665-7F4C59C08F2E}"/>
            </a:ext>
          </a:extLst>
        </xdr:cNvPr>
        <xdr:cNvSpPr txBox="1"/>
      </xdr:nvSpPr>
      <xdr:spPr>
        <a:xfrm>
          <a:off x="2845128" y="7471559"/>
          <a:ext cx="1533897" cy="1001981"/>
        </a:xfrm>
        <a:prstGeom prst="rect">
          <a:avLst/>
        </a:prstGeom>
        <a:solidFill>
          <a:sysClr val="window" lastClr="FFFFFF"/>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wrap="square" rtlCol="0" anchor="ctr" anchorCtr="0"/>
        <a:lstStyle/>
        <a:p>
          <a:pPr marL="0" marR="0" indent="0" algn="l" defTabSz="914400" eaLnBrk="1" fontAlgn="auto" latinLnBrk="0" hangingPunct="1">
            <a:lnSpc>
              <a:spcPts val="900"/>
            </a:lnSpc>
            <a:spcBef>
              <a:spcPts val="0"/>
            </a:spcBef>
            <a:spcAft>
              <a:spcPts val="0"/>
            </a:spcAft>
            <a:buClrTx/>
            <a:buSzTx/>
            <a:buFontTx/>
            <a:buNone/>
            <a:tabLst/>
            <a:defRPr/>
          </a:pPr>
          <a:r>
            <a:rPr lang="es-CO" sz="600" b="1">
              <a:solidFill>
                <a:sysClr val="windowText" lastClr="000000"/>
              </a:solidFill>
              <a:latin typeface="Arial" panose="020B0604020202020204" pitchFamily="34" charset="0"/>
              <a:ea typeface="+mn-ea"/>
              <a:cs typeface="Arial" panose="020B0604020202020204" pitchFamily="34" charset="0"/>
            </a:rPr>
            <a:t>Recuerde que puede realizar su aporte</a:t>
          </a:r>
          <a:r>
            <a:rPr lang="es-CO" sz="600" b="1" baseline="0">
              <a:solidFill>
                <a:sysClr val="windowText" lastClr="000000"/>
              </a:solidFill>
              <a:latin typeface="Arial" panose="020B0604020202020204" pitchFamily="34" charset="0"/>
              <a:ea typeface="+mn-ea"/>
              <a:cs typeface="Arial" panose="020B0604020202020204" pitchFamily="34" charset="0"/>
            </a:rPr>
            <a:t> voluntario a traves de  la  cuenta de AHORROS  Davivienda </a:t>
          </a:r>
          <a:r>
            <a:rPr lang="es-CO" sz="600" b="0" i="0">
              <a:solidFill>
                <a:schemeClr val="dk1"/>
              </a:solidFill>
              <a:effectLst/>
              <a:latin typeface="Arial" panose="020B0604020202020204" pitchFamily="34" charset="0"/>
              <a:ea typeface="+mn-ea"/>
              <a:cs typeface="Arial" panose="020B0604020202020204" pitchFamily="34" charset="0"/>
            </a:rPr>
            <a:t>1274 000 45002 exclusiva transferencia electrónica,tambien a traves</a:t>
          </a:r>
          <a:r>
            <a:rPr lang="es-CO" sz="600" b="1">
              <a:solidFill>
                <a:sysClr val="windowText" lastClr="000000"/>
              </a:solidFill>
              <a:latin typeface="Arial" panose="020B0604020202020204" pitchFamily="34" charset="0"/>
              <a:ea typeface="+mn-ea"/>
              <a:cs typeface="Arial" panose="020B0604020202020204" pitchFamily="34" charset="0"/>
            </a:rPr>
            <a:t> </a:t>
          </a:r>
          <a:r>
            <a:rPr lang="es-CO" sz="600" b="1" baseline="0">
              <a:solidFill>
                <a:sysClr val="windowText" lastClr="000000"/>
              </a:solidFill>
              <a:latin typeface="Arial" panose="020B0604020202020204" pitchFamily="34" charset="0"/>
              <a:ea typeface="+mn-ea"/>
              <a:cs typeface="Arial" panose="020B0604020202020204" pitchFamily="34" charset="0"/>
            </a:rPr>
            <a:t>www.davivienda.com en el menú zona de pagos-pagos virtuales y Botón PSE (Aportes voluntarios) página Serviciudad ESP. </a:t>
          </a:r>
          <a:endParaRPr lang="es-CO" sz="600" b="1">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4</xdr:col>
      <xdr:colOff>104776</xdr:colOff>
      <xdr:row>3</xdr:row>
      <xdr:rowOff>114300</xdr:rowOff>
    </xdr:from>
    <xdr:to>
      <xdr:col>15</xdr:col>
      <xdr:colOff>9525</xdr:colOff>
      <xdr:row>4</xdr:row>
      <xdr:rowOff>171450</xdr:rowOff>
    </xdr:to>
    <xdr:sp macro="" textlink="">
      <xdr:nvSpPr>
        <xdr:cNvPr id="10" name="9 CuadroTexto">
          <a:extLst>
            <a:ext uri="{FF2B5EF4-FFF2-40B4-BE49-F238E27FC236}">
              <a16:creationId xmlns:a16="http://schemas.microsoft.com/office/drawing/2014/main" id="{AC903105-4FF7-4069-A2C0-0F3B48CE2E5E}"/>
            </a:ext>
          </a:extLst>
        </xdr:cNvPr>
        <xdr:cNvSpPr txBox="1"/>
      </xdr:nvSpPr>
      <xdr:spPr bwMode="auto">
        <a:xfrm>
          <a:off x="1343026" y="676275"/>
          <a:ext cx="30575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700" b="1">
              <a:solidFill>
                <a:schemeClr val="accent1"/>
              </a:solidFill>
              <a:latin typeface="Arial Narrow" pitchFamily="34" charset="0"/>
            </a:rPr>
            <a:t>VIGILADA </a:t>
          </a:r>
          <a:r>
            <a:rPr lang="es-CO" sz="700" b="1" baseline="0">
              <a:solidFill>
                <a:schemeClr val="accent1"/>
              </a:solidFill>
              <a:latin typeface="Arial Narrow" pitchFamily="34" charset="0"/>
            </a:rPr>
            <a:t>SUPERINTENDENCIA DE SERVICIOS PUBLICOS DOMICILIARIOS SSPD</a:t>
          </a:r>
          <a:endParaRPr lang="es-CO" sz="700" b="1">
            <a:solidFill>
              <a:schemeClr val="accent1"/>
            </a:solidFill>
            <a:latin typeface="Arial Narrow" pitchFamily="34" charset="0"/>
          </a:endParaRPr>
        </a:p>
      </xdr:txBody>
    </xdr:sp>
    <xdr:clientData/>
  </xdr:twoCellAnchor>
  <xdr:oneCellAnchor>
    <xdr:from>
      <xdr:col>6</xdr:col>
      <xdr:colOff>247650</xdr:colOff>
      <xdr:row>2</xdr:row>
      <xdr:rowOff>19051</xdr:rowOff>
    </xdr:from>
    <xdr:ext cx="1819275" cy="171449"/>
    <xdr:sp macro="" textlink="">
      <xdr:nvSpPr>
        <xdr:cNvPr id="11" name="10 CuadroTexto">
          <a:extLst>
            <a:ext uri="{FF2B5EF4-FFF2-40B4-BE49-F238E27FC236}">
              <a16:creationId xmlns:a16="http://schemas.microsoft.com/office/drawing/2014/main" id="{8F4354A9-FF47-4F01-B0A9-593965CA3054}"/>
            </a:ext>
          </a:extLst>
        </xdr:cNvPr>
        <xdr:cNvSpPr txBox="1"/>
      </xdr:nvSpPr>
      <xdr:spPr bwMode="auto">
        <a:xfrm>
          <a:off x="2085975" y="381001"/>
          <a:ext cx="1819275" cy="171449"/>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r>
            <a:rPr lang="es-CO" sz="700" b="1">
              <a:solidFill>
                <a:schemeClr val="bg1"/>
              </a:solidFill>
              <a:latin typeface="+mn-lt"/>
              <a:cs typeface="Estrangelo Edessa" pitchFamily="66" charset="0"/>
            </a:rPr>
            <a:t>ACUEDUCTO - ASEO - ALCANTARILLADO</a:t>
          </a:r>
        </a:p>
      </xdr:txBody>
    </xdr:sp>
    <xdr:clientData/>
  </xdr:oneCellAnchor>
  <xdr:twoCellAnchor editAs="oneCell">
    <xdr:from>
      <xdr:col>0</xdr:col>
      <xdr:colOff>76200</xdr:colOff>
      <xdr:row>1</xdr:row>
      <xdr:rowOff>38100</xdr:rowOff>
    </xdr:from>
    <xdr:to>
      <xdr:col>4</xdr:col>
      <xdr:colOff>104775</xdr:colOff>
      <xdr:row>5</xdr:row>
      <xdr:rowOff>57150</xdr:rowOff>
    </xdr:to>
    <xdr:pic>
      <xdr:nvPicPr>
        <xdr:cNvPr id="13" name="15 Imagen">
          <a:extLst>
            <a:ext uri="{FF2B5EF4-FFF2-40B4-BE49-F238E27FC236}">
              <a16:creationId xmlns:a16="http://schemas.microsoft.com/office/drawing/2014/main" id="{A75050C2-90A9-4838-A86F-74C74FD135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161925"/>
          <a:ext cx="12668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xdr:row>
      <xdr:rowOff>104775</xdr:rowOff>
    </xdr:from>
    <xdr:to>
      <xdr:col>3</xdr:col>
      <xdr:colOff>57150</xdr:colOff>
      <xdr:row>7</xdr:row>
      <xdr:rowOff>133350</xdr:rowOff>
    </xdr:to>
    <xdr:pic>
      <xdr:nvPicPr>
        <xdr:cNvPr id="14" name="16 Imagen">
          <a:extLst>
            <a:ext uri="{FF2B5EF4-FFF2-40B4-BE49-F238E27FC236}">
              <a16:creationId xmlns:a16="http://schemas.microsoft.com/office/drawing/2014/main" id="{04CCC344-1B03-4F9B-9C26-F362BC89C0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875" y="1047750"/>
          <a:ext cx="847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5</xdr:row>
      <xdr:rowOff>161925</xdr:rowOff>
    </xdr:from>
    <xdr:to>
      <xdr:col>4</xdr:col>
      <xdr:colOff>285750</xdr:colOff>
      <xdr:row>7</xdr:row>
      <xdr:rowOff>190500</xdr:rowOff>
    </xdr:to>
    <xdr:pic>
      <xdr:nvPicPr>
        <xdr:cNvPr id="15" name="18 Imagen">
          <a:extLst>
            <a:ext uri="{FF2B5EF4-FFF2-40B4-BE49-F238E27FC236}">
              <a16:creationId xmlns:a16="http://schemas.microsoft.com/office/drawing/2014/main" id="{DA40D077-8186-456F-A646-E48C37114BE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57275" y="1104900"/>
          <a:ext cx="466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47625</xdr:rowOff>
    </xdr:from>
    <xdr:to>
      <xdr:col>34</xdr:col>
      <xdr:colOff>9525</xdr:colOff>
      <xdr:row>0</xdr:row>
      <xdr:rowOff>47625</xdr:rowOff>
    </xdr:to>
    <xdr:cxnSp macro="">
      <xdr:nvCxnSpPr>
        <xdr:cNvPr id="16" name="15 Conector recto">
          <a:extLst>
            <a:ext uri="{FF2B5EF4-FFF2-40B4-BE49-F238E27FC236}">
              <a16:creationId xmlns:a16="http://schemas.microsoft.com/office/drawing/2014/main" id="{E233CF50-F0E6-445D-B60C-755F54A43BDB}"/>
            </a:ext>
          </a:extLst>
        </xdr:cNvPr>
        <xdr:cNvCxnSpPr/>
      </xdr:nvCxnSpPr>
      <xdr:spPr>
        <a:xfrm>
          <a:off x="4448175" y="47625"/>
          <a:ext cx="4333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24740</xdr:colOff>
      <xdr:row>30</xdr:row>
      <xdr:rowOff>185551</xdr:rowOff>
    </xdr:from>
    <xdr:to>
      <xdr:col>4</xdr:col>
      <xdr:colOff>191737</xdr:colOff>
      <xdr:row>40</xdr:row>
      <xdr:rowOff>154626</xdr:rowOff>
    </xdr:to>
    <xdr:sp macro="" textlink="">
      <xdr:nvSpPr>
        <xdr:cNvPr id="17" name="7 CuadroTexto">
          <a:extLst>
            <a:ext uri="{FF2B5EF4-FFF2-40B4-BE49-F238E27FC236}">
              <a16:creationId xmlns:a16="http://schemas.microsoft.com/office/drawing/2014/main" id="{47F1F592-2909-41E4-BE1E-EE89B9D00700}"/>
            </a:ext>
          </a:extLst>
        </xdr:cNvPr>
        <xdr:cNvSpPr txBox="1"/>
      </xdr:nvSpPr>
      <xdr:spPr>
        <a:xfrm>
          <a:off x="24740" y="5764480"/>
          <a:ext cx="1404010" cy="1657597"/>
        </a:xfrm>
        <a:prstGeom prst="rect">
          <a:avLst/>
        </a:prstGeom>
        <a:solidFill>
          <a:sysClr val="window" lastClr="FFFFFF"/>
        </a:solidFill>
        <a:ln w="3175">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nchorCtr="0"/>
        <a:lstStyle/>
        <a:p>
          <a:pPr algn="ctr"/>
          <a:r>
            <a:rPr lang="es-CO" sz="1000" b="1" baseline="0"/>
            <a:t>Resolución </a:t>
          </a:r>
        </a:p>
        <a:p>
          <a:pPr algn="ctr"/>
          <a:r>
            <a:rPr lang="es-CO" sz="1000" b="1" baseline="0"/>
            <a:t>CRA 915 y 918-2020 </a:t>
          </a:r>
        </a:p>
        <a:p>
          <a:pPr algn="ctr"/>
          <a:endParaRPr lang="es-CO" sz="1000" b="1" baseline="0"/>
        </a:p>
        <a:p>
          <a:pPr algn="ctr"/>
          <a:r>
            <a:rPr lang="es-CO" sz="1000" b="1" baseline="0"/>
            <a:t>- Pago diferido facturas emitidas en emergencia</a:t>
          </a:r>
          <a:endParaRPr lang="es-CO" sz="1000" b="1"/>
        </a:p>
        <a:p>
          <a:pPr algn="ctr"/>
          <a:r>
            <a:rPr lang="es-CO" sz="700" baseline="0">
              <a:solidFill>
                <a:schemeClr val="dk1"/>
              </a:solidFill>
              <a:latin typeface="+mn-lt"/>
              <a:ea typeface="+mn-ea"/>
              <a:cs typeface="+mn-cs"/>
            </a:rPr>
            <a:t>  </a:t>
          </a:r>
          <a:r>
            <a:rPr lang="es-CO" sz="1000" b="1">
              <a:solidFill>
                <a:sysClr val="windowText" lastClr="000000"/>
              </a:solidFill>
            </a:rPr>
            <a:t>                                </a:t>
          </a:r>
        </a:p>
      </xdr:txBody>
    </xdr:sp>
    <xdr:clientData/>
  </xdr:twoCellAnchor>
  <xdr:twoCellAnchor>
    <xdr:from>
      <xdr:col>9</xdr:col>
      <xdr:colOff>80406</xdr:colOff>
      <xdr:row>30</xdr:row>
      <xdr:rowOff>185553</xdr:rowOff>
    </xdr:from>
    <xdr:to>
      <xdr:col>13</xdr:col>
      <xdr:colOff>303068</xdr:colOff>
      <xdr:row>40</xdr:row>
      <xdr:rowOff>148442</xdr:rowOff>
    </xdr:to>
    <xdr:sp macro="" textlink="">
      <xdr:nvSpPr>
        <xdr:cNvPr id="18" name="7 CuadroTexto">
          <a:extLst>
            <a:ext uri="{FF2B5EF4-FFF2-40B4-BE49-F238E27FC236}">
              <a16:creationId xmlns:a16="http://schemas.microsoft.com/office/drawing/2014/main" id="{FB440665-84F2-4049-8A53-038279C385BE}"/>
            </a:ext>
          </a:extLst>
        </xdr:cNvPr>
        <xdr:cNvSpPr txBox="1"/>
      </xdr:nvSpPr>
      <xdr:spPr>
        <a:xfrm>
          <a:off x="2882240" y="5764482"/>
          <a:ext cx="1441120" cy="1651411"/>
        </a:xfrm>
        <a:prstGeom prst="rect">
          <a:avLst/>
        </a:prstGeom>
        <a:solidFill>
          <a:sysClr val="window" lastClr="FFFFFF"/>
        </a:solidFill>
        <a:ln w="3175">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t" anchorCtr="0"/>
        <a:lstStyle/>
        <a:p>
          <a:r>
            <a:rPr lang="es-CO" sz="900" baseline="0">
              <a:solidFill>
                <a:schemeClr val="dk1"/>
              </a:solidFill>
              <a:latin typeface="+mn-lt"/>
              <a:ea typeface="+mn-ea"/>
              <a:cs typeface="+mn-cs"/>
            </a:rPr>
            <a:t>Valor Cuota:                                       </a:t>
          </a:r>
        </a:p>
        <a:p>
          <a:r>
            <a:rPr lang="es-CO" sz="900" baseline="0">
              <a:solidFill>
                <a:schemeClr val="dk1"/>
              </a:solidFill>
              <a:latin typeface="+mn-lt"/>
              <a:ea typeface="+mn-ea"/>
              <a:cs typeface="+mn-cs"/>
            </a:rPr>
            <a:t>                                   $ 3,611  </a:t>
          </a:r>
          <a:r>
            <a:rPr lang="es-CO" sz="900">
              <a:solidFill>
                <a:schemeClr val="dk1"/>
              </a:solidFill>
              <a:effectLst/>
              <a:latin typeface="+mn-lt"/>
              <a:ea typeface="+mn-ea"/>
              <a:cs typeface="+mn-cs"/>
            </a:rPr>
            <a:t>              </a:t>
          </a:r>
          <a:r>
            <a:rPr lang="es-CO" sz="900" baseline="0">
              <a:solidFill>
                <a:schemeClr val="dk1"/>
              </a:solidFill>
              <a:latin typeface="+mn-lt"/>
              <a:ea typeface="+mn-ea"/>
              <a:cs typeface="+mn-cs"/>
            </a:rPr>
            <a:t>                           </a:t>
          </a:r>
        </a:p>
        <a:p>
          <a:r>
            <a:rPr lang="es-CO" sz="900">
              <a:solidFill>
                <a:srgbClr val="FF0000"/>
              </a:solidFill>
            </a:rPr>
            <a:t>Interés financ.</a:t>
          </a:r>
          <a:r>
            <a:rPr lang="es-CO" sz="900" baseline="0">
              <a:solidFill>
                <a:srgbClr val="FF0000"/>
              </a:solidFill>
            </a:rPr>
            <a:t>              </a:t>
          </a:r>
          <a:endParaRPr lang="es-CO" sz="900">
            <a:solidFill>
              <a:srgbClr val="FF0000"/>
            </a:solidFill>
          </a:endParaRPr>
        </a:p>
        <a:p>
          <a:r>
            <a:rPr lang="es-CO" sz="900"/>
            <a:t>Cuota No:               3 de 36</a:t>
          </a:r>
        </a:p>
        <a:p>
          <a:r>
            <a:rPr lang="es-CO" sz="900"/>
            <a:t>Saldo del</a:t>
          </a:r>
          <a:r>
            <a:rPr lang="es-CO" sz="900" baseline="0"/>
            <a:t> valor diferido:                                 </a:t>
          </a:r>
          <a:r>
            <a:rPr lang="es-CO" sz="900"/>
            <a:t>               </a:t>
          </a:r>
        </a:p>
        <a:p>
          <a:r>
            <a:rPr lang="es-CO" sz="900"/>
            <a:t>                          $ 119,166</a:t>
          </a:r>
        </a:p>
        <a:p>
          <a:endParaRPr lang="es-CO" sz="900"/>
        </a:p>
        <a:p>
          <a:r>
            <a:rPr lang="es-CO" sz="1000" b="1"/>
            <a:t>El suscriptor o usuario puede efectuar el pago total del saldo diferido.</a:t>
          </a:r>
        </a:p>
        <a:p>
          <a:endParaRPr lang="es-CO" sz="900"/>
        </a:p>
      </xdr:txBody>
    </xdr:sp>
    <xdr:clientData/>
  </xdr:twoCellAnchor>
  <xdr:twoCellAnchor>
    <xdr:from>
      <xdr:col>4</xdr:col>
      <xdr:colOff>204107</xdr:colOff>
      <xdr:row>30</xdr:row>
      <xdr:rowOff>183324</xdr:rowOff>
    </xdr:from>
    <xdr:to>
      <xdr:col>9</xdr:col>
      <xdr:colOff>68035</xdr:colOff>
      <xdr:row>40</xdr:row>
      <xdr:rowOff>152399</xdr:rowOff>
    </xdr:to>
    <xdr:sp macro="" textlink="">
      <xdr:nvSpPr>
        <xdr:cNvPr id="19" name="7 CuadroTexto">
          <a:extLst>
            <a:ext uri="{FF2B5EF4-FFF2-40B4-BE49-F238E27FC236}">
              <a16:creationId xmlns:a16="http://schemas.microsoft.com/office/drawing/2014/main" id="{81987190-430C-4CD5-8F07-A1EC64BA4B71}"/>
            </a:ext>
          </a:extLst>
        </xdr:cNvPr>
        <xdr:cNvSpPr txBox="1"/>
      </xdr:nvSpPr>
      <xdr:spPr>
        <a:xfrm>
          <a:off x="1441120" y="5762253"/>
          <a:ext cx="1428749" cy="1657597"/>
        </a:xfrm>
        <a:prstGeom prst="rect">
          <a:avLst/>
        </a:prstGeom>
        <a:solidFill>
          <a:sysClr val="window" lastClr="FFFFFF"/>
        </a:solidFill>
        <a:ln w="3175">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t" anchorCtr="0"/>
        <a:lstStyle/>
        <a:p>
          <a:r>
            <a:rPr lang="es-CO" sz="400" baseline="0">
              <a:solidFill>
                <a:schemeClr val="dk1"/>
              </a:solidFill>
              <a:latin typeface="+mn-lt"/>
              <a:ea typeface="+mn-ea"/>
              <a:cs typeface="+mn-cs"/>
            </a:rPr>
            <a:t>  </a:t>
          </a:r>
        </a:p>
        <a:p>
          <a:r>
            <a:rPr lang="es-CO" sz="900" baseline="0">
              <a:solidFill>
                <a:schemeClr val="dk1"/>
              </a:solidFill>
              <a:latin typeface="+mn-lt"/>
              <a:ea typeface="+mn-ea"/>
              <a:cs typeface="+mn-cs"/>
            </a:rPr>
            <a:t>Fecha aplic:  18/04/2020                                </a:t>
          </a:r>
          <a:r>
            <a:rPr lang="es-CO" sz="900">
              <a:solidFill>
                <a:schemeClr val="dk1"/>
              </a:solidFill>
              <a:effectLst/>
              <a:latin typeface="+mn-lt"/>
              <a:ea typeface="+mn-ea"/>
              <a:cs typeface="+mn-cs"/>
            </a:rPr>
            <a:t>       </a:t>
          </a:r>
          <a:r>
            <a:rPr lang="es-CO" sz="900" baseline="0">
              <a:solidFill>
                <a:schemeClr val="dk1"/>
              </a:solidFill>
              <a:latin typeface="+mn-lt"/>
              <a:ea typeface="+mn-ea"/>
              <a:cs typeface="+mn-cs"/>
            </a:rPr>
            <a:t>                           </a:t>
          </a:r>
        </a:p>
        <a:p>
          <a:r>
            <a:rPr lang="es-CO" sz="900"/>
            <a:t> </a:t>
          </a:r>
        </a:p>
        <a:p>
          <a:r>
            <a:rPr lang="es-CO" sz="900"/>
            <a:t>Mar-2020:            $ 60,000</a:t>
          </a:r>
          <a:r>
            <a:rPr lang="es-CO" sz="900" baseline="0"/>
            <a:t> </a:t>
          </a:r>
        </a:p>
        <a:p>
          <a:r>
            <a:rPr lang="es-CO" sz="900"/>
            <a:t>Abr-2020:             $ 70,000</a:t>
          </a:r>
        </a:p>
        <a:p>
          <a:r>
            <a:rPr lang="es-CO" sz="900"/>
            <a:t>May-</a:t>
          </a:r>
          <a:r>
            <a:rPr lang="es-CO" sz="900" baseline="0"/>
            <a:t>2020:           $</a:t>
          </a:r>
          <a:r>
            <a:rPr lang="es-CO" sz="900"/>
            <a:t> 75.000</a:t>
          </a:r>
        </a:p>
        <a:p>
          <a:pPr marL="0" marR="0" lvl="0" indent="0" defTabSz="914400" eaLnBrk="1" fontAlgn="auto" latinLnBrk="0" hangingPunct="1">
            <a:lnSpc>
              <a:spcPct val="100000"/>
            </a:lnSpc>
            <a:spcBef>
              <a:spcPts val="0"/>
            </a:spcBef>
            <a:spcAft>
              <a:spcPts val="0"/>
            </a:spcAft>
            <a:buClrTx/>
            <a:buSzTx/>
            <a:buFontTx/>
            <a:buNone/>
            <a:tabLst/>
            <a:defRPr/>
          </a:pPr>
          <a:endParaRPr lang="es-CO" sz="10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b="1" baseline="0">
              <a:solidFill>
                <a:schemeClr val="dk1"/>
              </a:solidFill>
              <a:effectLst/>
              <a:latin typeface="+mn-lt"/>
              <a:ea typeface="+mn-ea"/>
              <a:cs typeface="+mn-cs"/>
            </a:rPr>
            <a:t>V</a:t>
          </a:r>
          <a:r>
            <a:rPr lang="es-CO" sz="1000" b="1">
              <a:solidFill>
                <a:schemeClr val="dk1"/>
              </a:solidFill>
              <a:effectLst/>
              <a:latin typeface="+mn-lt"/>
              <a:ea typeface="+mn-ea"/>
              <a:cs typeface="+mn-cs"/>
            </a:rPr>
            <a:t>alor Total a Diferido</a:t>
          </a:r>
          <a:r>
            <a:rPr lang="es-CO" sz="1000" b="1" baseline="0">
              <a:solidFill>
                <a:schemeClr val="dk1"/>
              </a:solidFill>
              <a:effectLst/>
              <a:latin typeface="+mn-lt"/>
              <a:ea typeface="+mn-ea"/>
              <a:cs typeface="+mn-cs"/>
            </a:rPr>
            <a:t> a cobrar a partir de Julio</a:t>
          </a:r>
          <a:r>
            <a:rPr lang="es-CO" sz="1400" b="1">
              <a:solidFill>
                <a:schemeClr val="dk1"/>
              </a:solidFill>
              <a:effectLst/>
              <a:latin typeface="+mn-lt"/>
              <a:ea typeface="+mn-ea"/>
              <a:cs typeface="+mn-cs"/>
            </a:rPr>
            <a:t>:                   </a:t>
          </a:r>
          <a:r>
            <a:rPr lang="es-CO" sz="14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s-CO" sz="1400" b="1" baseline="0">
              <a:solidFill>
                <a:schemeClr val="dk1"/>
              </a:solidFill>
              <a:effectLst/>
              <a:latin typeface="+mn-lt"/>
              <a:ea typeface="+mn-ea"/>
              <a:cs typeface="+mn-cs"/>
            </a:rPr>
            <a:t>                 </a:t>
          </a:r>
          <a:r>
            <a:rPr lang="es-CO" sz="900" b="1">
              <a:solidFill>
                <a:schemeClr val="dk1"/>
              </a:solidFill>
              <a:latin typeface="+mn-lt"/>
              <a:ea typeface="+mn-ea"/>
              <a:cs typeface="+mn-cs"/>
            </a:rPr>
            <a:t>$ 277,000 </a:t>
          </a:r>
        </a:p>
        <a:p>
          <a:endParaRPr lang="es-CO" sz="700">
            <a:solidFill>
              <a:schemeClr val="dk1"/>
            </a:solidFill>
            <a:latin typeface="+mn-lt"/>
            <a:ea typeface="+mn-ea"/>
            <a:cs typeface="+mn-cs"/>
          </a:endParaRPr>
        </a:p>
        <a:p>
          <a:r>
            <a:rPr lang="es-CO" sz="700" b="1">
              <a:solidFill>
                <a:sysClr val="windowText" lastClr="000000"/>
              </a:solidFill>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8"/>
  <sheetViews>
    <sheetView tabSelected="1" topLeftCell="A29" zoomScale="180" zoomScaleNormal="180" workbookViewId="0">
      <selection activeCell="G52" sqref="G52"/>
    </sheetView>
  </sheetViews>
  <sheetFormatPr baseColWidth="10" defaultColWidth="3.5703125" defaultRowHeight="15" x14ac:dyDescent="0.25"/>
  <cols>
    <col min="1" max="1" width="4.42578125" customWidth="1"/>
    <col min="2" max="2" width="4.85546875" customWidth="1"/>
    <col min="3" max="3" width="4.7109375" customWidth="1"/>
    <col min="4" max="4" width="4.5703125" customWidth="1"/>
    <col min="5" max="5" width="4.42578125" customWidth="1"/>
    <col min="6" max="6" width="4.5703125" customWidth="1"/>
    <col min="7" max="7" width="4.7109375" customWidth="1"/>
    <col min="8" max="8" width="5" customWidth="1"/>
    <col min="9" max="9" width="4.7109375" customWidth="1"/>
    <col min="10" max="10" width="4.28515625" customWidth="1"/>
    <col min="11" max="12" width="4.7109375" customWidth="1"/>
    <col min="13" max="13" width="4.5703125" customWidth="1"/>
    <col min="14" max="14" width="4.7109375" style="1" customWidth="1"/>
    <col min="15" max="16" width="0.85546875" customWidth="1"/>
    <col min="17" max="20" width="3.5703125" customWidth="1"/>
    <col min="21" max="21" width="3.7109375" customWidth="1"/>
    <col min="22" max="22" width="3.85546875" customWidth="1"/>
    <col min="23" max="23" width="4.5703125" customWidth="1"/>
    <col min="24" max="24" width="3.5703125" customWidth="1"/>
    <col min="25" max="25" width="4" customWidth="1"/>
    <col min="26" max="30" width="3.5703125" customWidth="1"/>
    <col min="31" max="31" width="4.140625" customWidth="1"/>
    <col min="32" max="33" width="3.5703125" customWidth="1"/>
    <col min="34" max="34" width="1.7109375" customWidth="1"/>
    <col min="35" max="36" width="1.140625" customWidth="1"/>
    <col min="37" max="37" width="3.28515625" customWidth="1"/>
    <col min="38" max="38" width="3" customWidth="1"/>
    <col min="39" max="39" width="3.140625" customWidth="1"/>
    <col min="40" max="41" width="3" customWidth="1"/>
    <col min="257" max="257" width="4.42578125" customWidth="1"/>
    <col min="258" max="258" width="4.85546875" customWidth="1"/>
    <col min="259" max="259" width="4.7109375" customWidth="1"/>
    <col min="260" max="260" width="4.5703125" customWidth="1"/>
    <col min="261" max="261" width="4.42578125" customWidth="1"/>
    <col min="262" max="262" width="4.5703125" customWidth="1"/>
    <col min="263" max="263" width="4.7109375" customWidth="1"/>
    <col min="264" max="264" width="5" customWidth="1"/>
    <col min="265" max="265" width="4.7109375" customWidth="1"/>
    <col min="266" max="266" width="4.28515625" customWidth="1"/>
    <col min="267" max="268" width="4.7109375" customWidth="1"/>
    <col min="269" max="269" width="4.5703125" customWidth="1"/>
    <col min="270" max="270" width="4.7109375" customWidth="1"/>
    <col min="271" max="272" width="0.85546875" customWidth="1"/>
    <col min="277" max="277" width="3.7109375" customWidth="1"/>
    <col min="278" max="278" width="3.85546875" customWidth="1"/>
    <col min="279" max="279" width="4.5703125" customWidth="1"/>
    <col min="281" max="281" width="4" customWidth="1"/>
    <col min="287" max="287" width="4.140625" customWidth="1"/>
    <col min="290" max="290" width="1.7109375" customWidth="1"/>
    <col min="291" max="292" width="1.140625" customWidth="1"/>
    <col min="293" max="293" width="3.28515625" customWidth="1"/>
    <col min="294" max="294" width="3" customWidth="1"/>
    <col min="295" max="295" width="3.140625" customWidth="1"/>
    <col min="296" max="297" width="3" customWidth="1"/>
    <col min="513" max="513" width="4.42578125" customWidth="1"/>
    <col min="514" max="514" width="4.85546875" customWidth="1"/>
    <col min="515" max="515" width="4.7109375" customWidth="1"/>
    <col min="516" max="516" width="4.5703125" customWidth="1"/>
    <col min="517" max="517" width="4.42578125" customWidth="1"/>
    <col min="518" max="518" width="4.5703125" customWidth="1"/>
    <col min="519" max="519" width="4.7109375" customWidth="1"/>
    <col min="520" max="520" width="5" customWidth="1"/>
    <col min="521" max="521" width="4.7109375" customWidth="1"/>
    <col min="522" max="522" width="4.28515625" customWidth="1"/>
    <col min="523" max="524" width="4.7109375" customWidth="1"/>
    <col min="525" max="525" width="4.5703125" customWidth="1"/>
    <col min="526" max="526" width="4.7109375" customWidth="1"/>
    <col min="527" max="528" width="0.85546875" customWidth="1"/>
    <col min="533" max="533" width="3.7109375" customWidth="1"/>
    <col min="534" max="534" width="3.85546875" customWidth="1"/>
    <col min="535" max="535" width="4.5703125" customWidth="1"/>
    <col min="537" max="537" width="4" customWidth="1"/>
    <col min="543" max="543" width="4.140625" customWidth="1"/>
    <col min="546" max="546" width="1.7109375" customWidth="1"/>
    <col min="547" max="548" width="1.140625" customWidth="1"/>
    <col min="549" max="549" width="3.28515625" customWidth="1"/>
    <col min="550" max="550" width="3" customWidth="1"/>
    <col min="551" max="551" width="3.140625" customWidth="1"/>
    <col min="552" max="553" width="3" customWidth="1"/>
    <col min="769" max="769" width="4.42578125" customWidth="1"/>
    <col min="770" max="770" width="4.85546875" customWidth="1"/>
    <col min="771" max="771" width="4.7109375" customWidth="1"/>
    <col min="772" max="772" width="4.5703125" customWidth="1"/>
    <col min="773" max="773" width="4.42578125" customWidth="1"/>
    <col min="774" max="774" width="4.5703125" customWidth="1"/>
    <col min="775" max="775" width="4.7109375" customWidth="1"/>
    <col min="776" max="776" width="5" customWidth="1"/>
    <col min="777" max="777" width="4.7109375" customWidth="1"/>
    <col min="778" max="778" width="4.28515625" customWidth="1"/>
    <col min="779" max="780" width="4.7109375" customWidth="1"/>
    <col min="781" max="781" width="4.5703125" customWidth="1"/>
    <col min="782" max="782" width="4.7109375" customWidth="1"/>
    <col min="783" max="784" width="0.85546875" customWidth="1"/>
    <col min="789" max="789" width="3.7109375" customWidth="1"/>
    <col min="790" max="790" width="3.85546875" customWidth="1"/>
    <col min="791" max="791" width="4.5703125" customWidth="1"/>
    <col min="793" max="793" width="4" customWidth="1"/>
    <col min="799" max="799" width="4.140625" customWidth="1"/>
    <col min="802" max="802" width="1.7109375" customWidth="1"/>
    <col min="803" max="804" width="1.140625" customWidth="1"/>
    <col min="805" max="805" width="3.28515625" customWidth="1"/>
    <col min="806" max="806" width="3" customWidth="1"/>
    <col min="807" max="807" width="3.140625" customWidth="1"/>
    <col min="808" max="809" width="3" customWidth="1"/>
    <col min="1025" max="1025" width="4.42578125" customWidth="1"/>
    <col min="1026" max="1026" width="4.85546875" customWidth="1"/>
    <col min="1027" max="1027" width="4.7109375" customWidth="1"/>
    <col min="1028" max="1028" width="4.5703125" customWidth="1"/>
    <col min="1029" max="1029" width="4.42578125" customWidth="1"/>
    <col min="1030" max="1030" width="4.5703125" customWidth="1"/>
    <col min="1031" max="1031" width="4.7109375" customWidth="1"/>
    <col min="1032" max="1032" width="5" customWidth="1"/>
    <col min="1033" max="1033" width="4.7109375" customWidth="1"/>
    <col min="1034" max="1034" width="4.28515625" customWidth="1"/>
    <col min="1035" max="1036" width="4.7109375" customWidth="1"/>
    <col min="1037" max="1037" width="4.5703125" customWidth="1"/>
    <col min="1038" max="1038" width="4.7109375" customWidth="1"/>
    <col min="1039" max="1040" width="0.85546875" customWidth="1"/>
    <col min="1045" max="1045" width="3.7109375" customWidth="1"/>
    <col min="1046" max="1046" width="3.85546875" customWidth="1"/>
    <col min="1047" max="1047" width="4.5703125" customWidth="1"/>
    <col min="1049" max="1049" width="4" customWidth="1"/>
    <col min="1055" max="1055" width="4.140625" customWidth="1"/>
    <col min="1058" max="1058" width="1.7109375" customWidth="1"/>
    <col min="1059" max="1060" width="1.140625" customWidth="1"/>
    <col min="1061" max="1061" width="3.28515625" customWidth="1"/>
    <col min="1062" max="1062" width="3" customWidth="1"/>
    <col min="1063" max="1063" width="3.140625" customWidth="1"/>
    <col min="1064" max="1065" width="3" customWidth="1"/>
    <col min="1281" max="1281" width="4.42578125" customWidth="1"/>
    <col min="1282" max="1282" width="4.85546875" customWidth="1"/>
    <col min="1283" max="1283" width="4.7109375" customWidth="1"/>
    <col min="1284" max="1284" width="4.5703125" customWidth="1"/>
    <col min="1285" max="1285" width="4.42578125" customWidth="1"/>
    <col min="1286" max="1286" width="4.5703125" customWidth="1"/>
    <col min="1287" max="1287" width="4.7109375" customWidth="1"/>
    <col min="1288" max="1288" width="5" customWidth="1"/>
    <col min="1289" max="1289" width="4.7109375" customWidth="1"/>
    <col min="1290" max="1290" width="4.28515625" customWidth="1"/>
    <col min="1291" max="1292" width="4.7109375" customWidth="1"/>
    <col min="1293" max="1293" width="4.5703125" customWidth="1"/>
    <col min="1294" max="1294" width="4.7109375" customWidth="1"/>
    <col min="1295" max="1296" width="0.85546875" customWidth="1"/>
    <col min="1301" max="1301" width="3.7109375" customWidth="1"/>
    <col min="1302" max="1302" width="3.85546875" customWidth="1"/>
    <col min="1303" max="1303" width="4.5703125" customWidth="1"/>
    <col min="1305" max="1305" width="4" customWidth="1"/>
    <col min="1311" max="1311" width="4.140625" customWidth="1"/>
    <col min="1314" max="1314" width="1.7109375" customWidth="1"/>
    <col min="1315" max="1316" width="1.140625" customWidth="1"/>
    <col min="1317" max="1317" width="3.28515625" customWidth="1"/>
    <col min="1318" max="1318" width="3" customWidth="1"/>
    <col min="1319" max="1319" width="3.140625" customWidth="1"/>
    <col min="1320" max="1321" width="3" customWidth="1"/>
    <col min="1537" max="1537" width="4.42578125" customWidth="1"/>
    <col min="1538" max="1538" width="4.85546875" customWidth="1"/>
    <col min="1539" max="1539" width="4.7109375" customWidth="1"/>
    <col min="1540" max="1540" width="4.5703125" customWidth="1"/>
    <col min="1541" max="1541" width="4.42578125" customWidth="1"/>
    <col min="1542" max="1542" width="4.5703125" customWidth="1"/>
    <col min="1543" max="1543" width="4.7109375" customWidth="1"/>
    <col min="1544" max="1544" width="5" customWidth="1"/>
    <col min="1545" max="1545" width="4.7109375" customWidth="1"/>
    <col min="1546" max="1546" width="4.28515625" customWidth="1"/>
    <col min="1547" max="1548" width="4.7109375" customWidth="1"/>
    <col min="1549" max="1549" width="4.5703125" customWidth="1"/>
    <col min="1550" max="1550" width="4.7109375" customWidth="1"/>
    <col min="1551" max="1552" width="0.85546875" customWidth="1"/>
    <col min="1557" max="1557" width="3.7109375" customWidth="1"/>
    <col min="1558" max="1558" width="3.85546875" customWidth="1"/>
    <col min="1559" max="1559" width="4.5703125" customWidth="1"/>
    <col min="1561" max="1561" width="4" customWidth="1"/>
    <col min="1567" max="1567" width="4.140625" customWidth="1"/>
    <col min="1570" max="1570" width="1.7109375" customWidth="1"/>
    <col min="1571" max="1572" width="1.140625" customWidth="1"/>
    <col min="1573" max="1573" width="3.28515625" customWidth="1"/>
    <col min="1574" max="1574" width="3" customWidth="1"/>
    <col min="1575" max="1575" width="3.140625" customWidth="1"/>
    <col min="1576" max="1577" width="3" customWidth="1"/>
    <col min="1793" max="1793" width="4.42578125" customWidth="1"/>
    <col min="1794" max="1794" width="4.85546875" customWidth="1"/>
    <col min="1795" max="1795" width="4.7109375" customWidth="1"/>
    <col min="1796" max="1796" width="4.5703125" customWidth="1"/>
    <col min="1797" max="1797" width="4.42578125" customWidth="1"/>
    <col min="1798" max="1798" width="4.5703125" customWidth="1"/>
    <col min="1799" max="1799" width="4.7109375" customWidth="1"/>
    <col min="1800" max="1800" width="5" customWidth="1"/>
    <col min="1801" max="1801" width="4.7109375" customWidth="1"/>
    <col min="1802" max="1802" width="4.28515625" customWidth="1"/>
    <col min="1803" max="1804" width="4.7109375" customWidth="1"/>
    <col min="1805" max="1805" width="4.5703125" customWidth="1"/>
    <col min="1806" max="1806" width="4.7109375" customWidth="1"/>
    <col min="1807" max="1808" width="0.85546875" customWidth="1"/>
    <col min="1813" max="1813" width="3.7109375" customWidth="1"/>
    <col min="1814" max="1814" width="3.85546875" customWidth="1"/>
    <col min="1815" max="1815" width="4.5703125" customWidth="1"/>
    <col min="1817" max="1817" width="4" customWidth="1"/>
    <col min="1823" max="1823" width="4.140625" customWidth="1"/>
    <col min="1826" max="1826" width="1.7109375" customWidth="1"/>
    <col min="1827" max="1828" width="1.140625" customWidth="1"/>
    <col min="1829" max="1829" width="3.28515625" customWidth="1"/>
    <col min="1830" max="1830" width="3" customWidth="1"/>
    <col min="1831" max="1831" width="3.140625" customWidth="1"/>
    <col min="1832" max="1833" width="3" customWidth="1"/>
    <col min="2049" max="2049" width="4.42578125" customWidth="1"/>
    <col min="2050" max="2050" width="4.85546875" customWidth="1"/>
    <col min="2051" max="2051" width="4.7109375" customWidth="1"/>
    <col min="2052" max="2052" width="4.5703125" customWidth="1"/>
    <col min="2053" max="2053" width="4.42578125" customWidth="1"/>
    <col min="2054" max="2054" width="4.5703125" customWidth="1"/>
    <col min="2055" max="2055" width="4.7109375" customWidth="1"/>
    <col min="2056" max="2056" width="5" customWidth="1"/>
    <col min="2057" max="2057" width="4.7109375" customWidth="1"/>
    <col min="2058" max="2058" width="4.28515625" customWidth="1"/>
    <col min="2059" max="2060" width="4.7109375" customWidth="1"/>
    <col min="2061" max="2061" width="4.5703125" customWidth="1"/>
    <col min="2062" max="2062" width="4.7109375" customWidth="1"/>
    <col min="2063" max="2064" width="0.85546875" customWidth="1"/>
    <col min="2069" max="2069" width="3.7109375" customWidth="1"/>
    <col min="2070" max="2070" width="3.85546875" customWidth="1"/>
    <col min="2071" max="2071" width="4.5703125" customWidth="1"/>
    <col min="2073" max="2073" width="4" customWidth="1"/>
    <col min="2079" max="2079" width="4.140625" customWidth="1"/>
    <col min="2082" max="2082" width="1.7109375" customWidth="1"/>
    <col min="2083" max="2084" width="1.140625" customWidth="1"/>
    <col min="2085" max="2085" width="3.28515625" customWidth="1"/>
    <col min="2086" max="2086" width="3" customWidth="1"/>
    <col min="2087" max="2087" width="3.140625" customWidth="1"/>
    <col min="2088" max="2089" width="3" customWidth="1"/>
    <col min="2305" max="2305" width="4.42578125" customWidth="1"/>
    <col min="2306" max="2306" width="4.85546875" customWidth="1"/>
    <col min="2307" max="2307" width="4.7109375" customWidth="1"/>
    <col min="2308" max="2308" width="4.5703125" customWidth="1"/>
    <col min="2309" max="2309" width="4.42578125" customWidth="1"/>
    <col min="2310" max="2310" width="4.5703125" customWidth="1"/>
    <col min="2311" max="2311" width="4.7109375" customWidth="1"/>
    <col min="2312" max="2312" width="5" customWidth="1"/>
    <col min="2313" max="2313" width="4.7109375" customWidth="1"/>
    <col min="2314" max="2314" width="4.28515625" customWidth="1"/>
    <col min="2315" max="2316" width="4.7109375" customWidth="1"/>
    <col min="2317" max="2317" width="4.5703125" customWidth="1"/>
    <col min="2318" max="2318" width="4.7109375" customWidth="1"/>
    <col min="2319" max="2320" width="0.85546875" customWidth="1"/>
    <col min="2325" max="2325" width="3.7109375" customWidth="1"/>
    <col min="2326" max="2326" width="3.85546875" customWidth="1"/>
    <col min="2327" max="2327" width="4.5703125" customWidth="1"/>
    <col min="2329" max="2329" width="4" customWidth="1"/>
    <col min="2335" max="2335" width="4.140625" customWidth="1"/>
    <col min="2338" max="2338" width="1.7109375" customWidth="1"/>
    <col min="2339" max="2340" width="1.140625" customWidth="1"/>
    <col min="2341" max="2341" width="3.28515625" customWidth="1"/>
    <col min="2342" max="2342" width="3" customWidth="1"/>
    <col min="2343" max="2343" width="3.140625" customWidth="1"/>
    <col min="2344" max="2345" width="3" customWidth="1"/>
    <col min="2561" max="2561" width="4.42578125" customWidth="1"/>
    <col min="2562" max="2562" width="4.85546875" customWidth="1"/>
    <col min="2563" max="2563" width="4.7109375" customWidth="1"/>
    <col min="2564" max="2564" width="4.5703125" customWidth="1"/>
    <col min="2565" max="2565" width="4.42578125" customWidth="1"/>
    <col min="2566" max="2566" width="4.5703125" customWidth="1"/>
    <col min="2567" max="2567" width="4.7109375" customWidth="1"/>
    <col min="2568" max="2568" width="5" customWidth="1"/>
    <col min="2569" max="2569" width="4.7109375" customWidth="1"/>
    <col min="2570" max="2570" width="4.28515625" customWidth="1"/>
    <col min="2571" max="2572" width="4.7109375" customWidth="1"/>
    <col min="2573" max="2573" width="4.5703125" customWidth="1"/>
    <col min="2574" max="2574" width="4.7109375" customWidth="1"/>
    <col min="2575" max="2576" width="0.85546875" customWidth="1"/>
    <col min="2581" max="2581" width="3.7109375" customWidth="1"/>
    <col min="2582" max="2582" width="3.85546875" customWidth="1"/>
    <col min="2583" max="2583" width="4.5703125" customWidth="1"/>
    <col min="2585" max="2585" width="4" customWidth="1"/>
    <col min="2591" max="2591" width="4.140625" customWidth="1"/>
    <col min="2594" max="2594" width="1.7109375" customWidth="1"/>
    <col min="2595" max="2596" width="1.140625" customWidth="1"/>
    <col min="2597" max="2597" width="3.28515625" customWidth="1"/>
    <col min="2598" max="2598" width="3" customWidth="1"/>
    <col min="2599" max="2599" width="3.140625" customWidth="1"/>
    <col min="2600" max="2601" width="3" customWidth="1"/>
    <col min="2817" max="2817" width="4.42578125" customWidth="1"/>
    <col min="2818" max="2818" width="4.85546875" customWidth="1"/>
    <col min="2819" max="2819" width="4.7109375" customWidth="1"/>
    <col min="2820" max="2820" width="4.5703125" customWidth="1"/>
    <col min="2821" max="2821" width="4.42578125" customWidth="1"/>
    <col min="2822" max="2822" width="4.5703125" customWidth="1"/>
    <col min="2823" max="2823" width="4.7109375" customWidth="1"/>
    <col min="2824" max="2824" width="5" customWidth="1"/>
    <col min="2825" max="2825" width="4.7109375" customWidth="1"/>
    <col min="2826" max="2826" width="4.28515625" customWidth="1"/>
    <col min="2827" max="2828" width="4.7109375" customWidth="1"/>
    <col min="2829" max="2829" width="4.5703125" customWidth="1"/>
    <col min="2830" max="2830" width="4.7109375" customWidth="1"/>
    <col min="2831" max="2832" width="0.85546875" customWidth="1"/>
    <col min="2837" max="2837" width="3.7109375" customWidth="1"/>
    <col min="2838" max="2838" width="3.85546875" customWidth="1"/>
    <col min="2839" max="2839" width="4.5703125" customWidth="1"/>
    <col min="2841" max="2841" width="4" customWidth="1"/>
    <col min="2847" max="2847" width="4.140625" customWidth="1"/>
    <col min="2850" max="2850" width="1.7109375" customWidth="1"/>
    <col min="2851" max="2852" width="1.140625" customWidth="1"/>
    <col min="2853" max="2853" width="3.28515625" customWidth="1"/>
    <col min="2854" max="2854" width="3" customWidth="1"/>
    <col min="2855" max="2855" width="3.140625" customWidth="1"/>
    <col min="2856" max="2857" width="3" customWidth="1"/>
    <col min="3073" max="3073" width="4.42578125" customWidth="1"/>
    <col min="3074" max="3074" width="4.85546875" customWidth="1"/>
    <col min="3075" max="3075" width="4.7109375" customWidth="1"/>
    <col min="3076" max="3076" width="4.5703125" customWidth="1"/>
    <col min="3077" max="3077" width="4.42578125" customWidth="1"/>
    <col min="3078" max="3078" width="4.5703125" customWidth="1"/>
    <col min="3079" max="3079" width="4.7109375" customWidth="1"/>
    <col min="3080" max="3080" width="5" customWidth="1"/>
    <col min="3081" max="3081" width="4.7109375" customWidth="1"/>
    <col min="3082" max="3082" width="4.28515625" customWidth="1"/>
    <col min="3083" max="3084" width="4.7109375" customWidth="1"/>
    <col min="3085" max="3085" width="4.5703125" customWidth="1"/>
    <col min="3086" max="3086" width="4.7109375" customWidth="1"/>
    <col min="3087" max="3088" width="0.85546875" customWidth="1"/>
    <col min="3093" max="3093" width="3.7109375" customWidth="1"/>
    <col min="3094" max="3094" width="3.85546875" customWidth="1"/>
    <col min="3095" max="3095" width="4.5703125" customWidth="1"/>
    <col min="3097" max="3097" width="4" customWidth="1"/>
    <col min="3103" max="3103" width="4.140625" customWidth="1"/>
    <col min="3106" max="3106" width="1.7109375" customWidth="1"/>
    <col min="3107" max="3108" width="1.140625" customWidth="1"/>
    <col min="3109" max="3109" width="3.28515625" customWidth="1"/>
    <col min="3110" max="3110" width="3" customWidth="1"/>
    <col min="3111" max="3111" width="3.140625" customWidth="1"/>
    <col min="3112" max="3113" width="3" customWidth="1"/>
    <col min="3329" max="3329" width="4.42578125" customWidth="1"/>
    <col min="3330" max="3330" width="4.85546875" customWidth="1"/>
    <col min="3331" max="3331" width="4.7109375" customWidth="1"/>
    <col min="3332" max="3332" width="4.5703125" customWidth="1"/>
    <col min="3333" max="3333" width="4.42578125" customWidth="1"/>
    <col min="3334" max="3334" width="4.5703125" customWidth="1"/>
    <col min="3335" max="3335" width="4.7109375" customWidth="1"/>
    <col min="3336" max="3336" width="5" customWidth="1"/>
    <col min="3337" max="3337" width="4.7109375" customWidth="1"/>
    <col min="3338" max="3338" width="4.28515625" customWidth="1"/>
    <col min="3339" max="3340" width="4.7109375" customWidth="1"/>
    <col min="3341" max="3341" width="4.5703125" customWidth="1"/>
    <col min="3342" max="3342" width="4.7109375" customWidth="1"/>
    <col min="3343" max="3344" width="0.85546875" customWidth="1"/>
    <col min="3349" max="3349" width="3.7109375" customWidth="1"/>
    <col min="3350" max="3350" width="3.85546875" customWidth="1"/>
    <col min="3351" max="3351" width="4.5703125" customWidth="1"/>
    <col min="3353" max="3353" width="4" customWidth="1"/>
    <col min="3359" max="3359" width="4.140625" customWidth="1"/>
    <col min="3362" max="3362" width="1.7109375" customWidth="1"/>
    <col min="3363" max="3364" width="1.140625" customWidth="1"/>
    <col min="3365" max="3365" width="3.28515625" customWidth="1"/>
    <col min="3366" max="3366" width="3" customWidth="1"/>
    <col min="3367" max="3367" width="3.140625" customWidth="1"/>
    <col min="3368" max="3369" width="3" customWidth="1"/>
    <col min="3585" max="3585" width="4.42578125" customWidth="1"/>
    <col min="3586" max="3586" width="4.85546875" customWidth="1"/>
    <col min="3587" max="3587" width="4.7109375" customWidth="1"/>
    <col min="3588" max="3588" width="4.5703125" customWidth="1"/>
    <col min="3589" max="3589" width="4.42578125" customWidth="1"/>
    <col min="3590" max="3590" width="4.5703125" customWidth="1"/>
    <col min="3591" max="3591" width="4.7109375" customWidth="1"/>
    <col min="3592" max="3592" width="5" customWidth="1"/>
    <col min="3593" max="3593" width="4.7109375" customWidth="1"/>
    <col min="3594" max="3594" width="4.28515625" customWidth="1"/>
    <col min="3595" max="3596" width="4.7109375" customWidth="1"/>
    <col min="3597" max="3597" width="4.5703125" customWidth="1"/>
    <col min="3598" max="3598" width="4.7109375" customWidth="1"/>
    <col min="3599" max="3600" width="0.85546875" customWidth="1"/>
    <col min="3605" max="3605" width="3.7109375" customWidth="1"/>
    <col min="3606" max="3606" width="3.85546875" customWidth="1"/>
    <col min="3607" max="3607" width="4.5703125" customWidth="1"/>
    <col min="3609" max="3609" width="4" customWidth="1"/>
    <col min="3615" max="3615" width="4.140625" customWidth="1"/>
    <col min="3618" max="3618" width="1.7109375" customWidth="1"/>
    <col min="3619" max="3620" width="1.140625" customWidth="1"/>
    <col min="3621" max="3621" width="3.28515625" customWidth="1"/>
    <col min="3622" max="3622" width="3" customWidth="1"/>
    <col min="3623" max="3623" width="3.140625" customWidth="1"/>
    <col min="3624" max="3625" width="3" customWidth="1"/>
    <col min="3841" max="3841" width="4.42578125" customWidth="1"/>
    <col min="3842" max="3842" width="4.85546875" customWidth="1"/>
    <col min="3843" max="3843" width="4.7109375" customWidth="1"/>
    <col min="3844" max="3844" width="4.5703125" customWidth="1"/>
    <col min="3845" max="3845" width="4.42578125" customWidth="1"/>
    <col min="3846" max="3846" width="4.5703125" customWidth="1"/>
    <col min="3847" max="3847" width="4.7109375" customWidth="1"/>
    <col min="3848" max="3848" width="5" customWidth="1"/>
    <col min="3849" max="3849" width="4.7109375" customWidth="1"/>
    <col min="3850" max="3850" width="4.28515625" customWidth="1"/>
    <col min="3851" max="3852" width="4.7109375" customWidth="1"/>
    <col min="3853" max="3853" width="4.5703125" customWidth="1"/>
    <col min="3854" max="3854" width="4.7109375" customWidth="1"/>
    <col min="3855" max="3856" width="0.85546875" customWidth="1"/>
    <col min="3861" max="3861" width="3.7109375" customWidth="1"/>
    <col min="3862" max="3862" width="3.85546875" customWidth="1"/>
    <col min="3863" max="3863" width="4.5703125" customWidth="1"/>
    <col min="3865" max="3865" width="4" customWidth="1"/>
    <col min="3871" max="3871" width="4.140625" customWidth="1"/>
    <col min="3874" max="3874" width="1.7109375" customWidth="1"/>
    <col min="3875" max="3876" width="1.140625" customWidth="1"/>
    <col min="3877" max="3877" width="3.28515625" customWidth="1"/>
    <col min="3878" max="3878" width="3" customWidth="1"/>
    <col min="3879" max="3879" width="3.140625" customWidth="1"/>
    <col min="3880" max="3881" width="3" customWidth="1"/>
    <col min="4097" max="4097" width="4.42578125" customWidth="1"/>
    <col min="4098" max="4098" width="4.85546875" customWidth="1"/>
    <col min="4099" max="4099" width="4.7109375" customWidth="1"/>
    <col min="4100" max="4100" width="4.5703125" customWidth="1"/>
    <col min="4101" max="4101" width="4.42578125" customWidth="1"/>
    <col min="4102" max="4102" width="4.5703125" customWidth="1"/>
    <col min="4103" max="4103" width="4.7109375" customWidth="1"/>
    <col min="4104" max="4104" width="5" customWidth="1"/>
    <col min="4105" max="4105" width="4.7109375" customWidth="1"/>
    <col min="4106" max="4106" width="4.28515625" customWidth="1"/>
    <col min="4107" max="4108" width="4.7109375" customWidth="1"/>
    <col min="4109" max="4109" width="4.5703125" customWidth="1"/>
    <col min="4110" max="4110" width="4.7109375" customWidth="1"/>
    <col min="4111" max="4112" width="0.85546875" customWidth="1"/>
    <col min="4117" max="4117" width="3.7109375" customWidth="1"/>
    <col min="4118" max="4118" width="3.85546875" customWidth="1"/>
    <col min="4119" max="4119" width="4.5703125" customWidth="1"/>
    <col min="4121" max="4121" width="4" customWidth="1"/>
    <col min="4127" max="4127" width="4.140625" customWidth="1"/>
    <col min="4130" max="4130" width="1.7109375" customWidth="1"/>
    <col min="4131" max="4132" width="1.140625" customWidth="1"/>
    <col min="4133" max="4133" width="3.28515625" customWidth="1"/>
    <col min="4134" max="4134" width="3" customWidth="1"/>
    <col min="4135" max="4135" width="3.140625" customWidth="1"/>
    <col min="4136" max="4137" width="3" customWidth="1"/>
    <col min="4353" max="4353" width="4.42578125" customWidth="1"/>
    <col min="4354" max="4354" width="4.85546875" customWidth="1"/>
    <col min="4355" max="4355" width="4.7109375" customWidth="1"/>
    <col min="4356" max="4356" width="4.5703125" customWidth="1"/>
    <col min="4357" max="4357" width="4.42578125" customWidth="1"/>
    <col min="4358" max="4358" width="4.5703125" customWidth="1"/>
    <col min="4359" max="4359" width="4.7109375" customWidth="1"/>
    <col min="4360" max="4360" width="5" customWidth="1"/>
    <col min="4361" max="4361" width="4.7109375" customWidth="1"/>
    <col min="4362" max="4362" width="4.28515625" customWidth="1"/>
    <col min="4363" max="4364" width="4.7109375" customWidth="1"/>
    <col min="4365" max="4365" width="4.5703125" customWidth="1"/>
    <col min="4366" max="4366" width="4.7109375" customWidth="1"/>
    <col min="4367" max="4368" width="0.85546875" customWidth="1"/>
    <col min="4373" max="4373" width="3.7109375" customWidth="1"/>
    <col min="4374" max="4374" width="3.85546875" customWidth="1"/>
    <col min="4375" max="4375" width="4.5703125" customWidth="1"/>
    <col min="4377" max="4377" width="4" customWidth="1"/>
    <col min="4383" max="4383" width="4.140625" customWidth="1"/>
    <col min="4386" max="4386" width="1.7109375" customWidth="1"/>
    <col min="4387" max="4388" width="1.140625" customWidth="1"/>
    <col min="4389" max="4389" width="3.28515625" customWidth="1"/>
    <col min="4390" max="4390" width="3" customWidth="1"/>
    <col min="4391" max="4391" width="3.140625" customWidth="1"/>
    <col min="4392" max="4393" width="3" customWidth="1"/>
    <col min="4609" max="4609" width="4.42578125" customWidth="1"/>
    <col min="4610" max="4610" width="4.85546875" customWidth="1"/>
    <col min="4611" max="4611" width="4.7109375" customWidth="1"/>
    <col min="4612" max="4612" width="4.5703125" customWidth="1"/>
    <col min="4613" max="4613" width="4.42578125" customWidth="1"/>
    <col min="4614" max="4614" width="4.5703125" customWidth="1"/>
    <col min="4615" max="4615" width="4.7109375" customWidth="1"/>
    <col min="4616" max="4616" width="5" customWidth="1"/>
    <col min="4617" max="4617" width="4.7109375" customWidth="1"/>
    <col min="4618" max="4618" width="4.28515625" customWidth="1"/>
    <col min="4619" max="4620" width="4.7109375" customWidth="1"/>
    <col min="4621" max="4621" width="4.5703125" customWidth="1"/>
    <col min="4622" max="4622" width="4.7109375" customWidth="1"/>
    <col min="4623" max="4624" width="0.85546875" customWidth="1"/>
    <col min="4629" max="4629" width="3.7109375" customWidth="1"/>
    <col min="4630" max="4630" width="3.85546875" customWidth="1"/>
    <col min="4631" max="4631" width="4.5703125" customWidth="1"/>
    <col min="4633" max="4633" width="4" customWidth="1"/>
    <col min="4639" max="4639" width="4.140625" customWidth="1"/>
    <col min="4642" max="4642" width="1.7109375" customWidth="1"/>
    <col min="4643" max="4644" width="1.140625" customWidth="1"/>
    <col min="4645" max="4645" width="3.28515625" customWidth="1"/>
    <col min="4646" max="4646" width="3" customWidth="1"/>
    <col min="4647" max="4647" width="3.140625" customWidth="1"/>
    <col min="4648" max="4649" width="3" customWidth="1"/>
    <col min="4865" max="4865" width="4.42578125" customWidth="1"/>
    <col min="4866" max="4866" width="4.85546875" customWidth="1"/>
    <col min="4867" max="4867" width="4.7109375" customWidth="1"/>
    <col min="4868" max="4868" width="4.5703125" customWidth="1"/>
    <col min="4869" max="4869" width="4.42578125" customWidth="1"/>
    <col min="4870" max="4870" width="4.5703125" customWidth="1"/>
    <col min="4871" max="4871" width="4.7109375" customWidth="1"/>
    <col min="4872" max="4872" width="5" customWidth="1"/>
    <col min="4873" max="4873" width="4.7109375" customWidth="1"/>
    <col min="4874" max="4874" width="4.28515625" customWidth="1"/>
    <col min="4875" max="4876" width="4.7109375" customWidth="1"/>
    <col min="4877" max="4877" width="4.5703125" customWidth="1"/>
    <col min="4878" max="4878" width="4.7109375" customWidth="1"/>
    <col min="4879" max="4880" width="0.85546875" customWidth="1"/>
    <col min="4885" max="4885" width="3.7109375" customWidth="1"/>
    <col min="4886" max="4886" width="3.85546875" customWidth="1"/>
    <col min="4887" max="4887" width="4.5703125" customWidth="1"/>
    <col min="4889" max="4889" width="4" customWidth="1"/>
    <col min="4895" max="4895" width="4.140625" customWidth="1"/>
    <col min="4898" max="4898" width="1.7109375" customWidth="1"/>
    <col min="4899" max="4900" width="1.140625" customWidth="1"/>
    <col min="4901" max="4901" width="3.28515625" customWidth="1"/>
    <col min="4902" max="4902" width="3" customWidth="1"/>
    <col min="4903" max="4903" width="3.140625" customWidth="1"/>
    <col min="4904" max="4905" width="3" customWidth="1"/>
    <col min="5121" max="5121" width="4.42578125" customWidth="1"/>
    <col min="5122" max="5122" width="4.85546875" customWidth="1"/>
    <col min="5123" max="5123" width="4.7109375" customWidth="1"/>
    <col min="5124" max="5124" width="4.5703125" customWidth="1"/>
    <col min="5125" max="5125" width="4.42578125" customWidth="1"/>
    <col min="5126" max="5126" width="4.5703125" customWidth="1"/>
    <col min="5127" max="5127" width="4.7109375" customWidth="1"/>
    <col min="5128" max="5128" width="5" customWidth="1"/>
    <col min="5129" max="5129" width="4.7109375" customWidth="1"/>
    <col min="5130" max="5130" width="4.28515625" customWidth="1"/>
    <col min="5131" max="5132" width="4.7109375" customWidth="1"/>
    <col min="5133" max="5133" width="4.5703125" customWidth="1"/>
    <col min="5134" max="5134" width="4.7109375" customWidth="1"/>
    <col min="5135" max="5136" width="0.85546875" customWidth="1"/>
    <col min="5141" max="5141" width="3.7109375" customWidth="1"/>
    <col min="5142" max="5142" width="3.85546875" customWidth="1"/>
    <col min="5143" max="5143" width="4.5703125" customWidth="1"/>
    <col min="5145" max="5145" width="4" customWidth="1"/>
    <col min="5151" max="5151" width="4.140625" customWidth="1"/>
    <col min="5154" max="5154" width="1.7109375" customWidth="1"/>
    <col min="5155" max="5156" width="1.140625" customWidth="1"/>
    <col min="5157" max="5157" width="3.28515625" customWidth="1"/>
    <col min="5158" max="5158" width="3" customWidth="1"/>
    <col min="5159" max="5159" width="3.140625" customWidth="1"/>
    <col min="5160" max="5161" width="3" customWidth="1"/>
    <col min="5377" max="5377" width="4.42578125" customWidth="1"/>
    <col min="5378" max="5378" width="4.85546875" customWidth="1"/>
    <col min="5379" max="5379" width="4.7109375" customWidth="1"/>
    <col min="5380" max="5380" width="4.5703125" customWidth="1"/>
    <col min="5381" max="5381" width="4.42578125" customWidth="1"/>
    <col min="5382" max="5382" width="4.5703125" customWidth="1"/>
    <col min="5383" max="5383" width="4.7109375" customWidth="1"/>
    <col min="5384" max="5384" width="5" customWidth="1"/>
    <col min="5385" max="5385" width="4.7109375" customWidth="1"/>
    <col min="5386" max="5386" width="4.28515625" customWidth="1"/>
    <col min="5387" max="5388" width="4.7109375" customWidth="1"/>
    <col min="5389" max="5389" width="4.5703125" customWidth="1"/>
    <col min="5390" max="5390" width="4.7109375" customWidth="1"/>
    <col min="5391" max="5392" width="0.85546875" customWidth="1"/>
    <col min="5397" max="5397" width="3.7109375" customWidth="1"/>
    <col min="5398" max="5398" width="3.85546875" customWidth="1"/>
    <col min="5399" max="5399" width="4.5703125" customWidth="1"/>
    <col min="5401" max="5401" width="4" customWidth="1"/>
    <col min="5407" max="5407" width="4.140625" customWidth="1"/>
    <col min="5410" max="5410" width="1.7109375" customWidth="1"/>
    <col min="5411" max="5412" width="1.140625" customWidth="1"/>
    <col min="5413" max="5413" width="3.28515625" customWidth="1"/>
    <col min="5414" max="5414" width="3" customWidth="1"/>
    <col min="5415" max="5415" width="3.140625" customWidth="1"/>
    <col min="5416" max="5417" width="3" customWidth="1"/>
    <col min="5633" max="5633" width="4.42578125" customWidth="1"/>
    <col min="5634" max="5634" width="4.85546875" customWidth="1"/>
    <col min="5635" max="5635" width="4.7109375" customWidth="1"/>
    <col min="5636" max="5636" width="4.5703125" customWidth="1"/>
    <col min="5637" max="5637" width="4.42578125" customWidth="1"/>
    <col min="5638" max="5638" width="4.5703125" customWidth="1"/>
    <col min="5639" max="5639" width="4.7109375" customWidth="1"/>
    <col min="5640" max="5640" width="5" customWidth="1"/>
    <col min="5641" max="5641" width="4.7109375" customWidth="1"/>
    <col min="5642" max="5642" width="4.28515625" customWidth="1"/>
    <col min="5643" max="5644" width="4.7109375" customWidth="1"/>
    <col min="5645" max="5645" width="4.5703125" customWidth="1"/>
    <col min="5646" max="5646" width="4.7109375" customWidth="1"/>
    <col min="5647" max="5648" width="0.85546875" customWidth="1"/>
    <col min="5653" max="5653" width="3.7109375" customWidth="1"/>
    <col min="5654" max="5654" width="3.85546875" customWidth="1"/>
    <col min="5655" max="5655" width="4.5703125" customWidth="1"/>
    <col min="5657" max="5657" width="4" customWidth="1"/>
    <col min="5663" max="5663" width="4.140625" customWidth="1"/>
    <col min="5666" max="5666" width="1.7109375" customWidth="1"/>
    <col min="5667" max="5668" width="1.140625" customWidth="1"/>
    <col min="5669" max="5669" width="3.28515625" customWidth="1"/>
    <col min="5670" max="5670" width="3" customWidth="1"/>
    <col min="5671" max="5671" width="3.140625" customWidth="1"/>
    <col min="5672" max="5673" width="3" customWidth="1"/>
    <col min="5889" max="5889" width="4.42578125" customWidth="1"/>
    <col min="5890" max="5890" width="4.85546875" customWidth="1"/>
    <col min="5891" max="5891" width="4.7109375" customWidth="1"/>
    <col min="5892" max="5892" width="4.5703125" customWidth="1"/>
    <col min="5893" max="5893" width="4.42578125" customWidth="1"/>
    <col min="5894" max="5894" width="4.5703125" customWidth="1"/>
    <col min="5895" max="5895" width="4.7109375" customWidth="1"/>
    <col min="5896" max="5896" width="5" customWidth="1"/>
    <col min="5897" max="5897" width="4.7109375" customWidth="1"/>
    <col min="5898" max="5898" width="4.28515625" customWidth="1"/>
    <col min="5899" max="5900" width="4.7109375" customWidth="1"/>
    <col min="5901" max="5901" width="4.5703125" customWidth="1"/>
    <col min="5902" max="5902" width="4.7109375" customWidth="1"/>
    <col min="5903" max="5904" width="0.85546875" customWidth="1"/>
    <col min="5909" max="5909" width="3.7109375" customWidth="1"/>
    <col min="5910" max="5910" width="3.85546875" customWidth="1"/>
    <col min="5911" max="5911" width="4.5703125" customWidth="1"/>
    <col min="5913" max="5913" width="4" customWidth="1"/>
    <col min="5919" max="5919" width="4.140625" customWidth="1"/>
    <col min="5922" max="5922" width="1.7109375" customWidth="1"/>
    <col min="5923" max="5924" width="1.140625" customWidth="1"/>
    <col min="5925" max="5925" width="3.28515625" customWidth="1"/>
    <col min="5926" max="5926" width="3" customWidth="1"/>
    <col min="5927" max="5927" width="3.140625" customWidth="1"/>
    <col min="5928" max="5929" width="3" customWidth="1"/>
    <col min="6145" max="6145" width="4.42578125" customWidth="1"/>
    <col min="6146" max="6146" width="4.85546875" customWidth="1"/>
    <col min="6147" max="6147" width="4.7109375" customWidth="1"/>
    <col min="6148" max="6148" width="4.5703125" customWidth="1"/>
    <col min="6149" max="6149" width="4.42578125" customWidth="1"/>
    <col min="6150" max="6150" width="4.5703125" customWidth="1"/>
    <col min="6151" max="6151" width="4.7109375" customWidth="1"/>
    <col min="6152" max="6152" width="5" customWidth="1"/>
    <col min="6153" max="6153" width="4.7109375" customWidth="1"/>
    <col min="6154" max="6154" width="4.28515625" customWidth="1"/>
    <col min="6155" max="6156" width="4.7109375" customWidth="1"/>
    <col min="6157" max="6157" width="4.5703125" customWidth="1"/>
    <col min="6158" max="6158" width="4.7109375" customWidth="1"/>
    <col min="6159" max="6160" width="0.85546875" customWidth="1"/>
    <col min="6165" max="6165" width="3.7109375" customWidth="1"/>
    <col min="6166" max="6166" width="3.85546875" customWidth="1"/>
    <col min="6167" max="6167" width="4.5703125" customWidth="1"/>
    <col min="6169" max="6169" width="4" customWidth="1"/>
    <col min="6175" max="6175" width="4.140625" customWidth="1"/>
    <col min="6178" max="6178" width="1.7109375" customWidth="1"/>
    <col min="6179" max="6180" width="1.140625" customWidth="1"/>
    <col min="6181" max="6181" width="3.28515625" customWidth="1"/>
    <col min="6182" max="6182" width="3" customWidth="1"/>
    <col min="6183" max="6183" width="3.140625" customWidth="1"/>
    <col min="6184" max="6185" width="3" customWidth="1"/>
    <col min="6401" max="6401" width="4.42578125" customWidth="1"/>
    <col min="6402" max="6402" width="4.85546875" customWidth="1"/>
    <col min="6403" max="6403" width="4.7109375" customWidth="1"/>
    <col min="6404" max="6404" width="4.5703125" customWidth="1"/>
    <col min="6405" max="6405" width="4.42578125" customWidth="1"/>
    <col min="6406" max="6406" width="4.5703125" customWidth="1"/>
    <col min="6407" max="6407" width="4.7109375" customWidth="1"/>
    <col min="6408" max="6408" width="5" customWidth="1"/>
    <col min="6409" max="6409" width="4.7109375" customWidth="1"/>
    <col min="6410" max="6410" width="4.28515625" customWidth="1"/>
    <col min="6411" max="6412" width="4.7109375" customWidth="1"/>
    <col min="6413" max="6413" width="4.5703125" customWidth="1"/>
    <col min="6414" max="6414" width="4.7109375" customWidth="1"/>
    <col min="6415" max="6416" width="0.85546875" customWidth="1"/>
    <col min="6421" max="6421" width="3.7109375" customWidth="1"/>
    <col min="6422" max="6422" width="3.85546875" customWidth="1"/>
    <col min="6423" max="6423" width="4.5703125" customWidth="1"/>
    <col min="6425" max="6425" width="4" customWidth="1"/>
    <col min="6431" max="6431" width="4.140625" customWidth="1"/>
    <col min="6434" max="6434" width="1.7109375" customWidth="1"/>
    <col min="6435" max="6436" width="1.140625" customWidth="1"/>
    <col min="6437" max="6437" width="3.28515625" customWidth="1"/>
    <col min="6438" max="6438" width="3" customWidth="1"/>
    <col min="6439" max="6439" width="3.140625" customWidth="1"/>
    <col min="6440" max="6441" width="3" customWidth="1"/>
    <col min="6657" max="6657" width="4.42578125" customWidth="1"/>
    <col min="6658" max="6658" width="4.85546875" customWidth="1"/>
    <col min="6659" max="6659" width="4.7109375" customWidth="1"/>
    <col min="6660" max="6660" width="4.5703125" customWidth="1"/>
    <col min="6661" max="6661" width="4.42578125" customWidth="1"/>
    <col min="6662" max="6662" width="4.5703125" customWidth="1"/>
    <col min="6663" max="6663" width="4.7109375" customWidth="1"/>
    <col min="6664" max="6664" width="5" customWidth="1"/>
    <col min="6665" max="6665" width="4.7109375" customWidth="1"/>
    <col min="6666" max="6666" width="4.28515625" customWidth="1"/>
    <col min="6667" max="6668" width="4.7109375" customWidth="1"/>
    <col min="6669" max="6669" width="4.5703125" customWidth="1"/>
    <col min="6670" max="6670" width="4.7109375" customWidth="1"/>
    <col min="6671" max="6672" width="0.85546875" customWidth="1"/>
    <col min="6677" max="6677" width="3.7109375" customWidth="1"/>
    <col min="6678" max="6678" width="3.85546875" customWidth="1"/>
    <col min="6679" max="6679" width="4.5703125" customWidth="1"/>
    <col min="6681" max="6681" width="4" customWidth="1"/>
    <col min="6687" max="6687" width="4.140625" customWidth="1"/>
    <col min="6690" max="6690" width="1.7109375" customWidth="1"/>
    <col min="6691" max="6692" width="1.140625" customWidth="1"/>
    <col min="6693" max="6693" width="3.28515625" customWidth="1"/>
    <col min="6694" max="6694" width="3" customWidth="1"/>
    <col min="6695" max="6695" width="3.140625" customWidth="1"/>
    <col min="6696" max="6697" width="3" customWidth="1"/>
    <col min="6913" max="6913" width="4.42578125" customWidth="1"/>
    <col min="6914" max="6914" width="4.85546875" customWidth="1"/>
    <col min="6915" max="6915" width="4.7109375" customWidth="1"/>
    <col min="6916" max="6916" width="4.5703125" customWidth="1"/>
    <col min="6917" max="6917" width="4.42578125" customWidth="1"/>
    <col min="6918" max="6918" width="4.5703125" customWidth="1"/>
    <col min="6919" max="6919" width="4.7109375" customWidth="1"/>
    <col min="6920" max="6920" width="5" customWidth="1"/>
    <col min="6921" max="6921" width="4.7109375" customWidth="1"/>
    <col min="6922" max="6922" width="4.28515625" customWidth="1"/>
    <col min="6923" max="6924" width="4.7109375" customWidth="1"/>
    <col min="6925" max="6925" width="4.5703125" customWidth="1"/>
    <col min="6926" max="6926" width="4.7109375" customWidth="1"/>
    <col min="6927" max="6928" width="0.85546875" customWidth="1"/>
    <col min="6933" max="6933" width="3.7109375" customWidth="1"/>
    <col min="6934" max="6934" width="3.85546875" customWidth="1"/>
    <col min="6935" max="6935" width="4.5703125" customWidth="1"/>
    <col min="6937" max="6937" width="4" customWidth="1"/>
    <col min="6943" max="6943" width="4.140625" customWidth="1"/>
    <col min="6946" max="6946" width="1.7109375" customWidth="1"/>
    <col min="6947" max="6948" width="1.140625" customWidth="1"/>
    <col min="6949" max="6949" width="3.28515625" customWidth="1"/>
    <col min="6950" max="6950" width="3" customWidth="1"/>
    <col min="6951" max="6951" width="3.140625" customWidth="1"/>
    <col min="6952" max="6953" width="3" customWidth="1"/>
    <col min="7169" max="7169" width="4.42578125" customWidth="1"/>
    <col min="7170" max="7170" width="4.85546875" customWidth="1"/>
    <col min="7171" max="7171" width="4.7109375" customWidth="1"/>
    <col min="7172" max="7172" width="4.5703125" customWidth="1"/>
    <col min="7173" max="7173" width="4.42578125" customWidth="1"/>
    <col min="7174" max="7174" width="4.5703125" customWidth="1"/>
    <col min="7175" max="7175" width="4.7109375" customWidth="1"/>
    <col min="7176" max="7176" width="5" customWidth="1"/>
    <col min="7177" max="7177" width="4.7109375" customWidth="1"/>
    <col min="7178" max="7178" width="4.28515625" customWidth="1"/>
    <col min="7179" max="7180" width="4.7109375" customWidth="1"/>
    <col min="7181" max="7181" width="4.5703125" customWidth="1"/>
    <col min="7182" max="7182" width="4.7109375" customWidth="1"/>
    <col min="7183" max="7184" width="0.85546875" customWidth="1"/>
    <col min="7189" max="7189" width="3.7109375" customWidth="1"/>
    <col min="7190" max="7190" width="3.85546875" customWidth="1"/>
    <col min="7191" max="7191" width="4.5703125" customWidth="1"/>
    <col min="7193" max="7193" width="4" customWidth="1"/>
    <col min="7199" max="7199" width="4.140625" customWidth="1"/>
    <col min="7202" max="7202" width="1.7109375" customWidth="1"/>
    <col min="7203" max="7204" width="1.140625" customWidth="1"/>
    <col min="7205" max="7205" width="3.28515625" customWidth="1"/>
    <col min="7206" max="7206" width="3" customWidth="1"/>
    <col min="7207" max="7207" width="3.140625" customWidth="1"/>
    <col min="7208" max="7209" width="3" customWidth="1"/>
    <col min="7425" max="7425" width="4.42578125" customWidth="1"/>
    <col min="7426" max="7426" width="4.85546875" customWidth="1"/>
    <col min="7427" max="7427" width="4.7109375" customWidth="1"/>
    <col min="7428" max="7428" width="4.5703125" customWidth="1"/>
    <col min="7429" max="7429" width="4.42578125" customWidth="1"/>
    <col min="7430" max="7430" width="4.5703125" customWidth="1"/>
    <col min="7431" max="7431" width="4.7109375" customWidth="1"/>
    <col min="7432" max="7432" width="5" customWidth="1"/>
    <col min="7433" max="7433" width="4.7109375" customWidth="1"/>
    <col min="7434" max="7434" width="4.28515625" customWidth="1"/>
    <col min="7435" max="7436" width="4.7109375" customWidth="1"/>
    <col min="7437" max="7437" width="4.5703125" customWidth="1"/>
    <col min="7438" max="7438" width="4.7109375" customWidth="1"/>
    <col min="7439" max="7440" width="0.85546875" customWidth="1"/>
    <col min="7445" max="7445" width="3.7109375" customWidth="1"/>
    <col min="7446" max="7446" width="3.85546875" customWidth="1"/>
    <col min="7447" max="7447" width="4.5703125" customWidth="1"/>
    <col min="7449" max="7449" width="4" customWidth="1"/>
    <col min="7455" max="7455" width="4.140625" customWidth="1"/>
    <col min="7458" max="7458" width="1.7109375" customWidth="1"/>
    <col min="7459" max="7460" width="1.140625" customWidth="1"/>
    <col min="7461" max="7461" width="3.28515625" customWidth="1"/>
    <col min="7462" max="7462" width="3" customWidth="1"/>
    <col min="7463" max="7463" width="3.140625" customWidth="1"/>
    <col min="7464" max="7465" width="3" customWidth="1"/>
    <col min="7681" max="7681" width="4.42578125" customWidth="1"/>
    <col min="7682" max="7682" width="4.85546875" customWidth="1"/>
    <col min="7683" max="7683" width="4.7109375" customWidth="1"/>
    <col min="7684" max="7684" width="4.5703125" customWidth="1"/>
    <col min="7685" max="7685" width="4.42578125" customWidth="1"/>
    <col min="7686" max="7686" width="4.5703125" customWidth="1"/>
    <col min="7687" max="7687" width="4.7109375" customWidth="1"/>
    <col min="7688" max="7688" width="5" customWidth="1"/>
    <col min="7689" max="7689" width="4.7109375" customWidth="1"/>
    <col min="7690" max="7690" width="4.28515625" customWidth="1"/>
    <col min="7691" max="7692" width="4.7109375" customWidth="1"/>
    <col min="7693" max="7693" width="4.5703125" customWidth="1"/>
    <col min="7694" max="7694" width="4.7109375" customWidth="1"/>
    <col min="7695" max="7696" width="0.85546875" customWidth="1"/>
    <col min="7701" max="7701" width="3.7109375" customWidth="1"/>
    <col min="7702" max="7702" width="3.85546875" customWidth="1"/>
    <col min="7703" max="7703" width="4.5703125" customWidth="1"/>
    <col min="7705" max="7705" width="4" customWidth="1"/>
    <col min="7711" max="7711" width="4.140625" customWidth="1"/>
    <col min="7714" max="7714" width="1.7109375" customWidth="1"/>
    <col min="7715" max="7716" width="1.140625" customWidth="1"/>
    <col min="7717" max="7717" width="3.28515625" customWidth="1"/>
    <col min="7718" max="7718" width="3" customWidth="1"/>
    <col min="7719" max="7719" width="3.140625" customWidth="1"/>
    <col min="7720" max="7721" width="3" customWidth="1"/>
    <col min="7937" max="7937" width="4.42578125" customWidth="1"/>
    <col min="7938" max="7938" width="4.85546875" customWidth="1"/>
    <col min="7939" max="7939" width="4.7109375" customWidth="1"/>
    <col min="7940" max="7940" width="4.5703125" customWidth="1"/>
    <col min="7941" max="7941" width="4.42578125" customWidth="1"/>
    <col min="7942" max="7942" width="4.5703125" customWidth="1"/>
    <col min="7943" max="7943" width="4.7109375" customWidth="1"/>
    <col min="7944" max="7944" width="5" customWidth="1"/>
    <col min="7945" max="7945" width="4.7109375" customWidth="1"/>
    <col min="7946" max="7946" width="4.28515625" customWidth="1"/>
    <col min="7947" max="7948" width="4.7109375" customWidth="1"/>
    <col min="7949" max="7949" width="4.5703125" customWidth="1"/>
    <col min="7950" max="7950" width="4.7109375" customWidth="1"/>
    <col min="7951" max="7952" width="0.85546875" customWidth="1"/>
    <col min="7957" max="7957" width="3.7109375" customWidth="1"/>
    <col min="7958" max="7958" width="3.85546875" customWidth="1"/>
    <col min="7959" max="7959" width="4.5703125" customWidth="1"/>
    <col min="7961" max="7961" width="4" customWidth="1"/>
    <col min="7967" max="7967" width="4.140625" customWidth="1"/>
    <col min="7970" max="7970" width="1.7109375" customWidth="1"/>
    <col min="7971" max="7972" width="1.140625" customWidth="1"/>
    <col min="7973" max="7973" width="3.28515625" customWidth="1"/>
    <col min="7974" max="7974" width="3" customWidth="1"/>
    <col min="7975" max="7975" width="3.140625" customWidth="1"/>
    <col min="7976" max="7977" width="3" customWidth="1"/>
    <col min="8193" max="8193" width="4.42578125" customWidth="1"/>
    <col min="8194" max="8194" width="4.85546875" customWidth="1"/>
    <col min="8195" max="8195" width="4.7109375" customWidth="1"/>
    <col min="8196" max="8196" width="4.5703125" customWidth="1"/>
    <col min="8197" max="8197" width="4.42578125" customWidth="1"/>
    <col min="8198" max="8198" width="4.5703125" customWidth="1"/>
    <col min="8199" max="8199" width="4.7109375" customWidth="1"/>
    <col min="8200" max="8200" width="5" customWidth="1"/>
    <col min="8201" max="8201" width="4.7109375" customWidth="1"/>
    <col min="8202" max="8202" width="4.28515625" customWidth="1"/>
    <col min="8203" max="8204" width="4.7109375" customWidth="1"/>
    <col min="8205" max="8205" width="4.5703125" customWidth="1"/>
    <col min="8206" max="8206" width="4.7109375" customWidth="1"/>
    <col min="8207" max="8208" width="0.85546875" customWidth="1"/>
    <col min="8213" max="8213" width="3.7109375" customWidth="1"/>
    <col min="8214" max="8214" width="3.85546875" customWidth="1"/>
    <col min="8215" max="8215" width="4.5703125" customWidth="1"/>
    <col min="8217" max="8217" width="4" customWidth="1"/>
    <col min="8223" max="8223" width="4.140625" customWidth="1"/>
    <col min="8226" max="8226" width="1.7109375" customWidth="1"/>
    <col min="8227" max="8228" width="1.140625" customWidth="1"/>
    <col min="8229" max="8229" width="3.28515625" customWidth="1"/>
    <col min="8230" max="8230" width="3" customWidth="1"/>
    <col min="8231" max="8231" width="3.140625" customWidth="1"/>
    <col min="8232" max="8233" width="3" customWidth="1"/>
    <col min="8449" max="8449" width="4.42578125" customWidth="1"/>
    <col min="8450" max="8450" width="4.85546875" customWidth="1"/>
    <col min="8451" max="8451" width="4.7109375" customWidth="1"/>
    <col min="8452" max="8452" width="4.5703125" customWidth="1"/>
    <col min="8453" max="8453" width="4.42578125" customWidth="1"/>
    <col min="8454" max="8454" width="4.5703125" customWidth="1"/>
    <col min="8455" max="8455" width="4.7109375" customWidth="1"/>
    <col min="8456" max="8456" width="5" customWidth="1"/>
    <col min="8457" max="8457" width="4.7109375" customWidth="1"/>
    <col min="8458" max="8458" width="4.28515625" customWidth="1"/>
    <col min="8459" max="8460" width="4.7109375" customWidth="1"/>
    <col min="8461" max="8461" width="4.5703125" customWidth="1"/>
    <col min="8462" max="8462" width="4.7109375" customWidth="1"/>
    <col min="8463" max="8464" width="0.85546875" customWidth="1"/>
    <col min="8469" max="8469" width="3.7109375" customWidth="1"/>
    <col min="8470" max="8470" width="3.85546875" customWidth="1"/>
    <col min="8471" max="8471" width="4.5703125" customWidth="1"/>
    <col min="8473" max="8473" width="4" customWidth="1"/>
    <col min="8479" max="8479" width="4.140625" customWidth="1"/>
    <col min="8482" max="8482" width="1.7109375" customWidth="1"/>
    <col min="8483" max="8484" width="1.140625" customWidth="1"/>
    <col min="8485" max="8485" width="3.28515625" customWidth="1"/>
    <col min="8486" max="8486" width="3" customWidth="1"/>
    <col min="8487" max="8487" width="3.140625" customWidth="1"/>
    <col min="8488" max="8489" width="3" customWidth="1"/>
    <col min="8705" max="8705" width="4.42578125" customWidth="1"/>
    <col min="8706" max="8706" width="4.85546875" customWidth="1"/>
    <col min="8707" max="8707" width="4.7109375" customWidth="1"/>
    <col min="8708" max="8708" width="4.5703125" customWidth="1"/>
    <col min="8709" max="8709" width="4.42578125" customWidth="1"/>
    <col min="8710" max="8710" width="4.5703125" customWidth="1"/>
    <col min="8711" max="8711" width="4.7109375" customWidth="1"/>
    <col min="8712" max="8712" width="5" customWidth="1"/>
    <col min="8713" max="8713" width="4.7109375" customWidth="1"/>
    <col min="8714" max="8714" width="4.28515625" customWidth="1"/>
    <col min="8715" max="8716" width="4.7109375" customWidth="1"/>
    <col min="8717" max="8717" width="4.5703125" customWidth="1"/>
    <col min="8718" max="8718" width="4.7109375" customWidth="1"/>
    <col min="8719" max="8720" width="0.85546875" customWidth="1"/>
    <col min="8725" max="8725" width="3.7109375" customWidth="1"/>
    <col min="8726" max="8726" width="3.85546875" customWidth="1"/>
    <col min="8727" max="8727" width="4.5703125" customWidth="1"/>
    <col min="8729" max="8729" width="4" customWidth="1"/>
    <col min="8735" max="8735" width="4.140625" customWidth="1"/>
    <col min="8738" max="8738" width="1.7109375" customWidth="1"/>
    <col min="8739" max="8740" width="1.140625" customWidth="1"/>
    <col min="8741" max="8741" width="3.28515625" customWidth="1"/>
    <col min="8742" max="8742" width="3" customWidth="1"/>
    <col min="8743" max="8743" width="3.140625" customWidth="1"/>
    <col min="8744" max="8745" width="3" customWidth="1"/>
    <col min="8961" max="8961" width="4.42578125" customWidth="1"/>
    <col min="8962" max="8962" width="4.85546875" customWidth="1"/>
    <col min="8963" max="8963" width="4.7109375" customWidth="1"/>
    <col min="8964" max="8964" width="4.5703125" customWidth="1"/>
    <col min="8965" max="8965" width="4.42578125" customWidth="1"/>
    <col min="8966" max="8966" width="4.5703125" customWidth="1"/>
    <col min="8967" max="8967" width="4.7109375" customWidth="1"/>
    <col min="8968" max="8968" width="5" customWidth="1"/>
    <col min="8969" max="8969" width="4.7109375" customWidth="1"/>
    <col min="8970" max="8970" width="4.28515625" customWidth="1"/>
    <col min="8971" max="8972" width="4.7109375" customWidth="1"/>
    <col min="8973" max="8973" width="4.5703125" customWidth="1"/>
    <col min="8974" max="8974" width="4.7109375" customWidth="1"/>
    <col min="8975" max="8976" width="0.85546875" customWidth="1"/>
    <col min="8981" max="8981" width="3.7109375" customWidth="1"/>
    <col min="8982" max="8982" width="3.85546875" customWidth="1"/>
    <col min="8983" max="8983" width="4.5703125" customWidth="1"/>
    <col min="8985" max="8985" width="4" customWidth="1"/>
    <col min="8991" max="8991" width="4.140625" customWidth="1"/>
    <col min="8994" max="8994" width="1.7109375" customWidth="1"/>
    <col min="8995" max="8996" width="1.140625" customWidth="1"/>
    <col min="8997" max="8997" width="3.28515625" customWidth="1"/>
    <col min="8998" max="8998" width="3" customWidth="1"/>
    <col min="8999" max="8999" width="3.140625" customWidth="1"/>
    <col min="9000" max="9001" width="3" customWidth="1"/>
    <col min="9217" max="9217" width="4.42578125" customWidth="1"/>
    <col min="9218" max="9218" width="4.85546875" customWidth="1"/>
    <col min="9219" max="9219" width="4.7109375" customWidth="1"/>
    <col min="9220" max="9220" width="4.5703125" customWidth="1"/>
    <col min="9221" max="9221" width="4.42578125" customWidth="1"/>
    <col min="9222" max="9222" width="4.5703125" customWidth="1"/>
    <col min="9223" max="9223" width="4.7109375" customWidth="1"/>
    <col min="9224" max="9224" width="5" customWidth="1"/>
    <col min="9225" max="9225" width="4.7109375" customWidth="1"/>
    <col min="9226" max="9226" width="4.28515625" customWidth="1"/>
    <col min="9227" max="9228" width="4.7109375" customWidth="1"/>
    <col min="9229" max="9229" width="4.5703125" customWidth="1"/>
    <col min="9230" max="9230" width="4.7109375" customWidth="1"/>
    <col min="9231" max="9232" width="0.85546875" customWidth="1"/>
    <col min="9237" max="9237" width="3.7109375" customWidth="1"/>
    <col min="9238" max="9238" width="3.85546875" customWidth="1"/>
    <col min="9239" max="9239" width="4.5703125" customWidth="1"/>
    <col min="9241" max="9241" width="4" customWidth="1"/>
    <col min="9247" max="9247" width="4.140625" customWidth="1"/>
    <col min="9250" max="9250" width="1.7109375" customWidth="1"/>
    <col min="9251" max="9252" width="1.140625" customWidth="1"/>
    <col min="9253" max="9253" width="3.28515625" customWidth="1"/>
    <col min="9254" max="9254" width="3" customWidth="1"/>
    <col min="9255" max="9255" width="3.140625" customWidth="1"/>
    <col min="9256" max="9257" width="3" customWidth="1"/>
    <col min="9473" max="9473" width="4.42578125" customWidth="1"/>
    <col min="9474" max="9474" width="4.85546875" customWidth="1"/>
    <col min="9475" max="9475" width="4.7109375" customWidth="1"/>
    <col min="9476" max="9476" width="4.5703125" customWidth="1"/>
    <col min="9477" max="9477" width="4.42578125" customWidth="1"/>
    <col min="9478" max="9478" width="4.5703125" customWidth="1"/>
    <col min="9479" max="9479" width="4.7109375" customWidth="1"/>
    <col min="9480" max="9480" width="5" customWidth="1"/>
    <col min="9481" max="9481" width="4.7109375" customWidth="1"/>
    <col min="9482" max="9482" width="4.28515625" customWidth="1"/>
    <col min="9483" max="9484" width="4.7109375" customWidth="1"/>
    <col min="9485" max="9485" width="4.5703125" customWidth="1"/>
    <col min="9486" max="9486" width="4.7109375" customWidth="1"/>
    <col min="9487" max="9488" width="0.85546875" customWidth="1"/>
    <col min="9493" max="9493" width="3.7109375" customWidth="1"/>
    <col min="9494" max="9494" width="3.85546875" customWidth="1"/>
    <col min="9495" max="9495" width="4.5703125" customWidth="1"/>
    <col min="9497" max="9497" width="4" customWidth="1"/>
    <col min="9503" max="9503" width="4.140625" customWidth="1"/>
    <col min="9506" max="9506" width="1.7109375" customWidth="1"/>
    <col min="9507" max="9508" width="1.140625" customWidth="1"/>
    <col min="9509" max="9509" width="3.28515625" customWidth="1"/>
    <col min="9510" max="9510" width="3" customWidth="1"/>
    <col min="9511" max="9511" width="3.140625" customWidth="1"/>
    <col min="9512" max="9513" width="3" customWidth="1"/>
    <col min="9729" max="9729" width="4.42578125" customWidth="1"/>
    <col min="9730" max="9730" width="4.85546875" customWidth="1"/>
    <col min="9731" max="9731" width="4.7109375" customWidth="1"/>
    <col min="9732" max="9732" width="4.5703125" customWidth="1"/>
    <col min="9733" max="9733" width="4.42578125" customWidth="1"/>
    <col min="9734" max="9734" width="4.5703125" customWidth="1"/>
    <col min="9735" max="9735" width="4.7109375" customWidth="1"/>
    <col min="9736" max="9736" width="5" customWidth="1"/>
    <col min="9737" max="9737" width="4.7109375" customWidth="1"/>
    <col min="9738" max="9738" width="4.28515625" customWidth="1"/>
    <col min="9739" max="9740" width="4.7109375" customWidth="1"/>
    <col min="9741" max="9741" width="4.5703125" customWidth="1"/>
    <col min="9742" max="9742" width="4.7109375" customWidth="1"/>
    <col min="9743" max="9744" width="0.85546875" customWidth="1"/>
    <col min="9749" max="9749" width="3.7109375" customWidth="1"/>
    <col min="9750" max="9750" width="3.85546875" customWidth="1"/>
    <col min="9751" max="9751" width="4.5703125" customWidth="1"/>
    <col min="9753" max="9753" width="4" customWidth="1"/>
    <col min="9759" max="9759" width="4.140625" customWidth="1"/>
    <col min="9762" max="9762" width="1.7109375" customWidth="1"/>
    <col min="9763" max="9764" width="1.140625" customWidth="1"/>
    <col min="9765" max="9765" width="3.28515625" customWidth="1"/>
    <col min="9766" max="9766" width="3" customWidth="1"/>
    <col min="9767" max="9767" width="3.140625" customWidth="1"/>
    <col min="9768" max="9769" width="3" customWidth="1"/>
    <col min="9985" max="9985" width="4.42578125" customWidth="1"/>
    <col min="9986" max="9986" width="4.85546875" customWidth="1"/>
    <col min="9987" max="9987" width="4.7109375" customWidth="1"/>
    <col min="9988" max="9988" width="4.5703125" customWidth="1"/>
    <col min="9989" max="9989" width="4.42578125" customWidth="1"/>
    <col min="9990" max="9990" width="4.5703125" customWidth="1"/>
    <col min="9991" max="9991" width="4.7109375" customWidth="1"/>
    <col min="9992" max="9992" width="5" customWidth="1"/>
    <col min="9993" max="9993" width="4.7109375" customWidth="1"/>
    <col min="9994" max="9994" width="4.28515625" customWidth="1"/>
    <col min="9995" max="9996" width="4.7109375" customWidth="1"/>
    <col min="9997" max="9997" width="4.5703125" customWidth="1"/>
    <col min="9998" max="9998" width="4.7109375" customWidth="1"/>
    <col min="9999" max="10000" width="0.85546875" customWidth="1"/>
    <col min="10005" max="10005" width="3.7109375" customWidth="1"/>
    <col min="10006" max="10006" width="3.85546875" customWidth="1"/>
    <col min="10007" max="10007" width="4.5703125" customWidth="1"/>
    <col min="10009" max="10009" width="4" customWidth="1"/>
    <col min="10015" max="10015" width="4.140625" customWidth="1"/>
    <col min="10018" max="10018" width="1.7109375" customWidth="1"/>
    <col min="10019" max="10020" width="1.140625" customWidth="1"/>
    <col min="10021" max="10021" width="3.28515625" customWidth="1"/>
    <col min="10022" max="10022" width="3" customWidth="1"/>
    <col min="10023" max="10023" width="3.140625" customWidth="1"/>
    <col min="10024" max="10025" width="3" customWidth="1"/>
    <col min="10241" max="10241" width="4.42578125" customWidth="1"/>
    <col min="10242" max="10242" width="4.85546875" customWidth="1"/>
    <col min="10243" max="10243" width="4.7109375" customWidth="1"/>
    <col min="10244" max="10244" width="4.5703125" customWidth="1"/>
    <col min="10245" max="10245" width="4.42578125" customWidth="1"/>
    <col min="10246" max="10246" width="4.5703125" customWidth="1"/>
    <col min="10247" max="10247" width="4.7109375" customWidth="1"/>
    <col min="10248" max="10248" width="5" customWidth="1"/>
    <col min="10249" max="10249" width="4.7109375" customWidth="1"/>
    <col min="10250" max="10250" width="4.28515625" customWidth="1"/>
    <col min="10251" max="10252" width="4.7109375" customWidth="1"/>
    <col min="10253" max="10253" width="4.5703125" customWidth="1"/>
    <col min="10254" max="10254" width="4.7109375" customWidth="1"/>
    <col min="10255" max="10256" width="0.85546875" customWidth="1"/>
    <col min="10261" max="10261" width="3.7109375" customWidth="1"/>
    <col min="10262" max="10262" width="3.85546875" customWidth="1"/>
    <col min="10263" max="10263" width="4.5703125" customWidth="1"/>
    <col min="10265" max="10265" width="4" customWidth="1"/>
    <col min="10271" max="10271" width="4.140625" customWidth="1"/>
    <col min="10274" max="10274" width="1.7109375" customWidth="1"/>
    <col min="10275" max="10276" width="1.140625" customWidth="1"/>
    <col min="10277" max="10277" width="3.28515625" customWidth="1"/>
    <col min="10278" max="10278" width="3" customWidth="1"/>
    <col min="10279" max="10279" width="3.140625" customWidth="1"/>
    <col min="10280" max="10281" width="3" customWidth="1"/>
    <col min="10497" max="10497" width="4.42578125" customWidth="1"/>
    <col min="10498" max="10498" width="4.85546875" customWidth="1"/>
    <col min="10499" max="10499" width="4.7109375" customWidth="1"/>
    <col min="10500" max="10500" width="4.5703125" customWidth="1"/>
    <col min="10501" max="10501" width="4.42578125" customWidth="1"/>
    <col min="10502" max="10502" width="4.5703125" customWidth="1"/>
    <col min="10503" max="10503" width="4.7109375" customWidth="1"/>
    <col min="10504" max="10504" width="5" customWidth="1"/>
    <col min="10505" max="10505" width="4.7109375" customWidth="1"/>
    <col min="10506" max="10506" width="4.28515625" customWidth="1"/>
    <col min="10507" max="10508" width="4.7109375" customWidth="1"/>
    <col min="10509" max="10509" width="4.5703125" customWidth="1"/>
    <col min="10510" max="10510" width="4.7109375" customWidth="1"/>
    <col min="10511" max="10512" width="0.85546875" customWidth="1"/>
    <col min="10517" max="10517" width="3.7109375" customWidth="1"/>
    <col min="10518" max="10518" width="3.85546875" customWidth="1"/>
    <col min="10519" max="10519" width="4.5703125" customWidth="1"/>
    <col min="10521" max="10521" width="4" customWidth="1"/>
    <col min="10527" max="10527" width="4.140625" customWidth="1"/>
    <col min="10530" max="10530" width="1.7109375" customWidth="1"/>
    <col min="10531" max="10532" width="1.140625" customWidth="1"/>
    <col min="10533" max="10533" width="3.28515625" customWidth="1"/>
    <col min="10534" max="10534" width="3" customWidth="1"/>
    <col min="10535" max="10535" width="3.140625" customWidth="1"/>
    <col min="10536" max="10537" width="3" customWidth="1"/>
    <col min="10753" max="10753" width="4.42578125" customWidth="1"/>
    <col min="10754" max="10754" width="4.85546875" customWidth="1"/>
    <col min="10755" max="10755" width="4.7109375" customWidth="1"/>
    <col min="10756" max="10756" width="4.5703125" customWidth="1"/>
    <col min="10757" max="10757" width="4.42578125" customWidth="1"/>
    <col min="10758" max="10758" width="4.5703125" customWidth="1"/>
    <col min="10759" max="10759" width="4.7109375" customWidth="1"/>
    <col min="10760" max="10760" width="5" customWidth="1"/>
    <col min="10761" max="10761" width="4.7109375" customWidth="1"/>
    <col min="10762" max="10762" width="4.28515625" customWidth="1"/>
    <col min="10763" max="10764" width="4.7109375" customWidth="1"/>
    <col min="10765" max="10765" width="4.5703125" customWidth="1"/>
    <col min="10766" max="10766" width="4.7109375" customWidth="1"/>
    <col min="10767" max="10768" width="0.85546875" customWidth="1"/>
    <col min="10773" max="10773" width="3.7109375" customWidth="1"/>
    <col min="10774" max="10774" width="3.85546875" customWidth="1"/>
    <col min="10775" max="10775" width="4.5703125" customWidth="1"/>
    <col min="10777" max="10777" width="4" customWidth="1"/>
    <col min="10783" max="10783" width="4.140625" customWidth="1"/>
    <col min="10786" max="10786" width="1.7109375" customWidth="1"/>
    <col min="10787" max="10788" width="1.140625" customWidth="1"/>
    <col min="10789" max="10789" width="3.28515625" customWidth="1"/>
    <col min="10790" max="10790" width="3" customWidth="1"/>
    <col min="10791" max="10791" width="3.140625" customWidth="1"/>
    <col min="10792" max="10793" width="3" customWidth="1"/>
    <col min="11009" max="11009" width="4.42578125" customWidth="1"/>
    <col min="11010" max="11010" width="4.85546875" customWidth="1"/>
    <col min="11011" max="11011" width="4.7109375" customWidth="1"/>
    <col min="11012" max="11012" width="4.5703125" customWidth="1"/>
    <col min="11013" max="11013" width="4.42578125" customWidth="1"/>
    <col min="11014" max="11014" width="4.5703125" customWidth="1"/>
    <col min="11015" max="11015" width="4.7109375" customWidth="1"/>
    <col min="11016" max="11016" width="5" customWidth="1"/>
    <col min="11017" max="11017" width="4.7109375" customWidth="1"/>
    <col min="11018" max="11018" width="4.28515625" customWidth="1"/>
    <col min="11019" max="11020" width="4.7109375" customWidth="1"/>
    <col min="11021" max="11021" width="4.5703125" customWidth="1"/>
    <col min="11022" max="11022" width="4.7109375" customWidth="1"/>
    <col min="11023" max="11024" width="0.85546875" customWidth="1"/>
    <col min="11029" max="11029" width="3.7109375" customWidth="1"/>
    <col min="11030" max="11030" width="3.85546875" customWidth="1"/>
    <col min="11031" max="11031" width="4.5703125" customWidth="1"/>
    <col min="11033" max="11033" width="4" customWidth="1"/>
    <col min="11039" max="11039" width="4.140625" customWidth="1"/>
    <col min="11042" max="11042" width="1.7109375" customWidth="1"/>
    <col min="11043" max="11044" width="1.140625" customWidth="1"/>
    <col min="11045" max="11045" width="3.28515625" customWidth="1"/>
    <col min="11046" max="11046" width="3" customWidth="1"/>
    <col min="11047" max="11047" width="3.140625" customWidth="1"/>
    <col min="11048" max="11049" width="3" customWidth="1"/>
    <col min="11265" max="11265" width="4.42578125" customWidth="1"/>
    <col min="11266" max="11266" width="4.85546875" customWidth="1"/>
    <col min="11267" max="11267" width="4.7109375" customWidth="1"/>
    <col min="11268" max="11268" width="4.5703125" customWidth="1"/>
    <col min="11269" max="11269" width="4.42578125" customWidth="1"/>
    <col min="11270" max="11270" width="4.5703125" customWidth="1"/>
    <col min="11271" max="11271" width="4.7109375" customWidth="1"/>
    <col min="11272" max="11272" width="5" customWidth="1"/>
    <col min="11273" max="11273" width="4.7109375" customWidth="1"/>
    <col min="11274" max="11274" width="4.28515625" customWidth="1"/>
    <col min="11275" max="11276" width="4.7109375" customWidth="1"/>
    <col min="11277" max="11277" width="4.5703125" customWidth="1"/>
    <col min="11278" max="11278" width="4.7109375" customWidth="1"/>
    <col min="11279" max="11280" width="0.85546875" customWidth="1"/>
    <col min="11285" max="11285" width="3.7109375" customWidth="1"/>
    <col min="11286" max="11286" width="3.85546875" customWidth="1"/>
    <col min="11287" max="11287" width="4.5703125" customWidth="1"/>
    <col min="11289" max="11289" width="4" customWidth="1"/>
    <col min="11295" max="11295" width="4.140625" customWidth="1"/>
    <col min="11298" max="11298" width="1.7109375" customWidth="1"/>
    <col min="11299" max="11300" width="1.140625" customWidth="1"/>
    <col min="11301" max="11301" width="3.28515625" customWidth="1"/>
    <col min="11302" max="11302" width="3" customWidth="1"/>
    <col min="11303" max="11303" width="3.140625" customWidth="1"/>
    <col min="11304" max="11305" width="3" customWidth="1"/>
    <col min="11521" max="11521" width="4.42578125" customWidth="1"/>
    <col min="11522" max="11522" width="4.85546875" customWidth="1"/>
    <col min="11523" max="11523" width="4.7109375" customWidth="1"/>
    <col min="11524" max="11524" width="4.5703125" customWidth="1"/>
    <col min="11525" max="11525" width="4.42578125" customWidth="1"/>
    <col min="11526" max="11526" width="4.5703125" customWidth="1"/>
    <col min="11527" max="11527" width="4.7109375" customWidth="1"/>
    <col min="11528" max="11528" width="5" customWidth="1"/>
    <col min="11529" max="11529" width="4.7109375" customWidth="1"/>
    <col min="11530" max="11530" width="4.28515625" customWidth="1"/>
    <col min="11531" max="11532" width="4.7109375" customWidth="1"/>
    <col min="11533" max="11533" width="4.5703125" customWidth="1"/>
    <col min="11534" max="11534" width="4.7109375" customWidth="1"/>
    <col min="11535" max="11536" width="0.85546875" customWidth="1"/>
    <col min="11541" max="11541" width="3.7109375" customWidth="1"/>
    <col min="11542" max="11542" width="3.85546875" customWidth="1"/>
    <col min="11543" max="11543" width="4.5703125" customWidth="1"/>
    <col min="11545" max="11545" width="4" customWidth="1"/>
    <col min="11551" max="11551" width="4.140625" customWidth="1"/>
    <col min="11554" max="11554" width="1.7109375" customWidth="1"/>
    <col min="11555" max="11556" width="1.140625" customWidth="1"/>
    <col min="11557" max="11557" width="3.28515625" customWidth="1"/>
    <col min="11558" max="11558" width="3" customWidth="1"/>
    <col min="11559" max="11559" width="3.140625" customWidth="1"/>
    <col min="11560" max="11561" width="3" customWidth="1"/>
    <col min="11777" max="11777" width="4.42578125" customWidth="1"/>
    <col min="11778" max="11778" width="4.85546875" customWidth="1"/>
    <col min="11779" max="11779" width="4.7109375" customWidth="1"/>
    <col min="11780" max="11780" width="4.5703125" customWidth="1"/>
    <col min="11781" max="11781" width="4.42578125" customWidth="1"/>
    <col min="11782" max="11782" width="4.5703125" customWidth="1"/>
    <col min="11783" max="11783" width="4.7109375" customWidth="1"/>
    <col min="11784" max="11784" width="5" customWidth="1"/>
    <col min="11785" max="11785" width="4.7109375" customWidth="1"/>
    <col min="11786" max="11786" width="4.28515625" customWidth="1"/>
    <col min="11787" max="11788" width="4.7109375" customWidth="1"/>
    <col min="11789" max="11789" width="4.5703125" customWidth="1"/>
    <col min="11790" max="11790" width="4.7109375" customWidth="1"/>
    <col min="11791" max="11792" width="0.85546875" customWidth="1"/>
    <col min="11797" max="11797" width="3.7109375" customWidth="1"/>
    <col min="11798" max="11798" width="3.85546875" customWidth="1"/>
    <col min="11799" max="11799" width="4.5703125" customWidth="1"/>
    <col min="11801" max="11801" width="4" customWidth="1"/>
    <col min="11807" max="11807" width="4.140625" customWidth="1"/>
    <col min="11810" max="11810" width="1.7109375" customWidth="1"/>
    <col min="11811" max="11812" width="1.140625" customWidth="1"/>
    <col min="11813" max="11813" width="3.28515625" customWidth="1"/>
    <col min="11814" max="11814" width="3" customWidth="1"/>
    <col min="11815" max="11815" width="3.140625" customWidth="1"/>
    <col min="11816" max="11817" width="3" customWidth="1"/>
    <col min="12033" max="12033" width="4.42578125" customWidth="1"/>
    <col min="12034" max="12034" width="4.85546875" customWidth="1"/>
    <col min="12035" max="12035" width="4.7109375" customWidth="1"/>
    <col min="12036" max="12036" width="4.5703125" customWidth="1"/>
    <col min="12037" max="12037" width="4.42578125" customWidth="1"/>
    <col min="12038" max="12038" width="4.5703125" customWidth="1"/>
    <col min="12039" max="12039" width="4.7109375" customWidth="1"/>
    <col min="12040" max="12040" width="5" customWidth="1"/>
    <col min="12041" max="12041" width="4.7109375" customWidth="1"/>
    <col min="12042" max="12042" width="4.28515625" customWidth="1"/>
    <col min="12043" max="12044" width="4.7109375" customWidth="1"/>
    <col min="12045" max="12045" width="4.5703125" customWidth="1"/>
    <col min="12046" max="12046" width="4.7109375" customWidth="1"/>
    <col min="12047" max="12048" width="0.85546875" customWidth="1"/>
    <col min="12053" max="12053" width="3.7109375" customWidth="1"/>
    <col min="12054" max="12054" width="3.85546875" customWidth="1"/>
    <col min="12055" max="12055" width="4.5703125" customWidth="1"/>
    <col min="12057" max="12057" width="4" customWidth="1"/>
    <col min="12063" max="12063" width="4.140625" customWidth="1"/>
    <col min="12066" max="12066" width="1.7109375" customWidth="1"/>
    <col min="12067" max="12068" width="1.140625" customWidth="1"/>
    <col min="12069" max="12069" width="3.28515625" customWidth="1"/>
    <col min="12070" max="12070" width="3" customWidth="1"/>
    <col min="12071" max="12071" width="3.140625" customWidth="1"/>
    <col min="12072" max="12073" width="3" customWidth="1"/>
    <col min="12289" max="12289" width="4.42578125" customWidth="1"/>
    <col min="12290" max="12290" width="4.85546875" customWidth="1"/>
    <col min="12291" max="12291" width="4.7109375" customWidth="1"/>
    <col min="12292" max="12292" width="4.5703125" customWidth="1"/>
    <col min="12293" max="12293" width="4.42578125" customWidth="1"/>
    <col min="12294" max="12294" width="4.5703125" customWidth="1"/>
    <col min="12295" max="12295" width="4.7109375" customWidth="1"/>
    <col min="12296" max="12296" width="5" customWidth="1"/>
    <col min="12297" max="12297" width="4.7109375" customWidth="1"/>
    <col min="12298" max="12298" width="4.28515625" customWidth="1"/>
    <col min="12299" max="12300" width="4.7109375" customWidth="1"/>
    <col min="12301" max="12301" width="4.5703125" customWidth="1"/>
    <col min="12302" max="12302" width="4.7109375" customWidth="1"/>
    <col min="12303" max="12304" width="0.85546875" customWidth="1"/>
    <col min="12309" max="12309" width="3.7109375" customWidth="1"/>
    <col min="12310" max="12310" width="3.85546875" customWidth="1"/>
    <col min="12311" max="12311" width="4.5703125" customWidth="1"/>
    <col min="12313" max="12313" width="4" customWidth="1"/>
    <col min="12319" max="12319" width="4.140625" customWidth="1"/>
    <col min="12322" max="12322" width="1.7109375" customWidth="1"/>
    <col min="12323" max="12324" width="1.140625" customWidth="1"/>
    <col min="12325" max="12325" width="3.28515625" customWidth="1"/>
    <col min="12326" max="12326" width="3" customWidth="1"/>
    <col min="12327" max="12327" width="3.140625" customWidth="1"/>
    <col min="12328" max="12329" width="3" customWidth="1"/>
    <col min="12545" max="12545" width="4.42578125" customWidth="1"/>
    <col min="12546" max="12546" width="4.85546875" customWidth="1"/>
    <col min="12547" max="12547" width="4.7109375" customWidth="1"/>
    <col min="12548" max="12548" width="4.5703125" customWidth="1"/>
    <col min="12549" max="12549" width="4.42578125" customWidth="1"/>
    <col min="12550" max="12550" width="4.5703125" customWidth="1"/>
    <col min="12551" max="12551" width="4.7109375" customWidth="1"/>
    <col min="12552" max="12552" width="5" customWidth="1"/>
    <col min="12553" max="12553" width="4.7109375" customWidth="1"/>
    <col min="12554" max="12554" width="4.28515625" customWidth="1"/>
    <col min="12555" max="12556" width="4.7109375" customWidth="1"/>
    <col min="12557" max="12557" width="4.5703125" customWidth="1"/>
    <col min="12558" max="12558" width="4.7109375" customWidth="1"/>
    <col min="12559" max="12560" width="0.85546875" customWidth="1"/>
    <col min="12565" max="12565" width="3.7109375" customWidth="1"/>
    <col min="12566" max="12566" width="3.85546875" customWidth="1"/>
    <col min="12567" max="12567" width="4.5703125" customWidth="1"/>
    <col min="12569" max="12569" width="4" customWidth="1"/>
    <col min="12575" max="12575" width="4.140625" customWidth="1"/>
    <col min="12578" max="12578" width="1.7109375" customWidth="1"/>
    <col min="12579" max="12580" width="1.140625" customWidth="1"/>
    <col min="12581" max="12581" width="3.28515625" customWidth="1"/>
    <col min="12582" max="12582" width="3" customWidth="1"/>
    <col min="12583" max="12583" width="3.140625" customWidth="1"/>
    <col min="12584" max="12585" width="3" customWidth="1"/>
    <col min="12801" max="12801" width="4.42578125" customWidth="1"/>
    <col min="12802" max="12802" width="4.85546875" customWidth="1"/>
    <col min="12803" max="12803" width="4.7109375" customWidth="1"/>
    <col min="12804" max="12804" width="4.5703125" customWidth="1"/>
    <col min="12805" max="12805" width="4.42578125" customWidth="1"/>
    <col min="12806" max="12806" width="4.5703125" customWidth="1"/>
    <col min="12807" max="12807" width="4.7109375" customWidth="1"/>
    <col min="12808" max="12808" width="5" customWidth="1"/>
    <col min="12809" max="12809" width="4.7109375" customWidth="1"/>
    <col min="12810" max="12810" width="4.28515625" customWidth="1"/>
    <col min="12811" max="12812" width="4.7109375" customWidth="1"/>
    <col min="12813" max="12813" width="4.5703125" customWidth="1"/>
    <col min="12814" max="12814" width="4.7109375" customWidth="1"/>
    <col min="12815" max="12816" width="0.85546875" customWidth="1"/>
    <col min="12821" max="12821" width="3.7109375" customWidth="1"/>
    <col min="12822" max="12822" width="3.85546875" customWidth="1"/>
    <col min="12823" max="12823" width="4.5703125" customWidth="1"/>
    <col min="12825" max="12825" width="4" customWidth="1"/>
    <col min="12831" max="12831" width="4.140625" customWidth="1"/>
    <col min="12834" max="12834" width="1.7109375" customWidth="1"/>
    <col min="12835" max="12836" width="1.140625" customWidth="1"/>
    <col min="12837" max="12837" width="3.28515625" customWidth="1"/>
    <col min="12838" max="12838" width="3" customWidth="1"/>
    <col min="12839" max="12839" width="3.140625" customWidth="1"/>
    <col min="12840" max="12841" width="3" customWidth="1"/>
    <col min="13057" max="13057" width="4.42578125" customWidth="1"/>
    <col min="13058" max="13058" width="4.85546875" customWidth="1"/>
    <col min="13059" max="13059" width="4.7109375" customWidth="1"/>
    <col min="13060" max="13060" width="4.5703125" customWidth="1"/>
    <col min="13061" max="13061" width="4.42578125" customWidth="1"/>
    <col min="13062" max="13062" width="4.5703125" customWidth="1"/>
    <col min="13063" max="13063" width="4.7109375" customWidth="1"/>
    <col min="13064" max="13064" width="5" customWidth="1"/>
    <col min="13065" max="13065" width="4.7109375" customWidth="1"/>
    <col min="13066" max="13066" width="4.28515625" customWidth="1"/>
    <col min="13067" max="13068" width="4.7109375" customWidth="1"/>
    <col min="13069" max="13069" width="4.5703125" customWidth="1"/>
    <col min="13070" max="13070" width="4.7109375" customWidth="1"/>
    <col min="13071" max="13072" width="0.85546875" customWidth="1"/>
    <col min="13077" max="13077" width="3.7109375" customWidth="1"/>
    <col min="13078" max="13078" width="3.85546875" customWidth="1"/>
    <col min="13079" max="13079" width="4.5703125" customWidth="1"/>
    <col min="13081" max="13081" width="4" customWidth="1"/>
    <col min="13087" max="13087" width="4.140625" customWidth="1"/>
    <col min="13090" max="13090" width="1.7109375" customWidth="1"/>
    <col min="13091" max="13092" width="1.140625" customWidth="1"/>
    <col min="13093" max="13093" width="3.28515625" customWidth="1"/>
    <col min="13094" max="13094" width="3" customWidth="1"/>
    <col min="13095" max="13095" width="3.140625" customWidth="1"/>
    <col min="13096" max="13097" width="3" customWidth="1"/>
    <col min="13313" max="13313" width="4.42578125" customWidth="1"/>
    <col min="13314" max="13314" width="4.85546875" customWidth="1"/>
    <col min="13315" max="13315" width="4.7109375" customWidth="1"/>
    <col min="13316" max="13316" width="4.5703125" customWidth="1"/>
    <col min="13317" max="13317" width="4.42578125" customWidth="1"/>
    <col min="13318" max="13318" width="4.5703125" customWidth="1"/>
    <col min="13319" max="13319" width="4.7109375" customWidth="1"/>
    <col min="13320" max="13320" width="5" customWidth="1"/>
    <col min="13321" max="13321" width="4.7109375" customWidth="1"/>
    <col min="13322" max="13322" width="4.28515625" customWidth="1"/>
    <col min="13323" max="13324" width="4.7109375" customWidth="1"/>
    <col min="13325" max="13325" width="4.5703125" customWidth="1"/>
    <col min="13326" max="13326" width="4.7109375" customWidth="1"/>
    <col min="13327" max="13328" width="0.85546875" customWidth="1"/>
    <col min="13333" max="13333" width="3.7109375" customWidth="1"/>
    <col min="13334" max="13334" width="3.85546875" customWidth="1"/>
    <col min="13335" max="13335" width="4.5703125" customWidth="1"/>
    <col min="13337" max="13337" width="4" customWidth="1"/>
    <col min="13343" max="13343" width="4.140625" customWidth="1"/>
    <col min="13346" max="13346" width="1.7109375" customWidth="1"/>
    <col min="13347" max="13348" width="1.140625" customWidth="1"/>
    <col min="13349" max="13349" width="3.28515625" customWidth="1"/>
    <col min="13350" max="13350" width="3" customWidth="1"/>
    <col min="13351" max="13351" width="3.140625" customWidth="1"/>
    <col min="13352" max="13353" width="3" customWidth="1"/>
    <col min="13569" max="13569" width="4.42578125" customWidth="1"/>
    <col min="13570" max="13570" width="4.85546875" customWidth="1"/>
    <col min="13571" max="13571" width="4.7109375" customWidth="1"/>
    <col min="13572" max="13572" width="4.5703125" customWidth="1"/>
    <col min="13573" max="13573" width="4.42578125" customWidth="1"/>
    <col min="13574" max="13574" width="4.5703125" customWidth="1"/>
    <col min="13575" max="13575" width="4.7109375" customWidth="1"/>
    <col min="13576" max="13576" width="5" customWidth="1"/>
    <col min="13577" max="13577" width="4.7109375" customWidth="1"/>
    <col min="13578" max="13578" width="4.28515625" customWidth="1"/>
    <col min="13579" max="13580" width="4.7109375" customWidth="1"/>
    <col min="13581" max="13581" width="4.5703125" customWidth="1"/>
    <col min="13582" max="13582" width="4.7109375" customWidth="1"/>
    <col min="13583" max="13584" width="0.85546875" customWidth="1"/>
    <col min="13589" max="13589" width="3.7109375" customWidth="1"/>
    <col min="13590" max="13590" width="3.85546875" customWidth="1"/>
    <col min="13591" max="13591" width="4.5703125" customWidth="1"/>
    <col min="13593" max="13593" width="4" customWidth="1"/>
    <col min="13599" max="13599" width="4.140625" customWidth="1"/>
    <col min="13602" max="13602" width="1.7109375" customWidth="1"/>
    <col min="13603" max="13604" width="1.140625" customWidth="1"/>
    <col min="13605" max="13605" width="3.28515625" customWidth="1"/>
    <col min="13606" max="13606" width="3" customWidth="1"/>
    <col min="13607" max="13607" width="3.140625" customWidth="1"/>
    <col min="13608" max="13609" width="3" customWidth="1"/>
    <col min="13825" max="13825" width="4.42578125" customWidth="1"/>
    <col min="13826" max="13826" width="4.85546875" customWidth="1"/>
    <col min="13827" max="13827" width="4.7109375" customWidth="1"/>
    <col min="13828" max="13828" width="4.5703125" customWidth="1"/>
    <col min="13829" max="13829" width="4.42578125" customWidth="1"/>
    <col min="13830" max="13830" width="4.5703125" customWidth="1"/>
    <col min="13831" max="13831" width="4.7109375" customWidth="1"/>
    <col min="13832" max="13832" width="5" customWidth="1"/>
    <col min="13833" max="13833" width="4.7109375" customWidth="1"/>
    <col min="13834" max="13834" width="4.28515625" customWidth="1"/>
    <col min="13835" max="13836" width="4.7109375" customWidth="1"/>
    <col min="13837" max="13837" width="4.5703125" customWidth="1"/>
    <col min="13838" max="13838" width="4.7109375" customWidth="1"/>
    <col min="13839" max="13840" width="0.85546875" customWidth="1"/>
    <col min="13845" max="13845" width="3.7109375" customWidth="1"/>
    <col min="13846" max="13846" width="3.85546875" customWidth="1"/>
    <col min="13847" max="13847" width="4.5703125" customWidth="1"/>
    <col min="13849" max="13849" width="4" customWidth="1"/>
    <col min="13855" max="13855" width="4.140625" customWidth="1"/>
    <col min="13858" max="13858" width="1.7109375" customWidth="1"/>
    <col min="13859" max="13860" width="1.140625" customWidth="1"/>
    <col min="13861" max="13861" width="3.28515625" customWidth="1"/>
    <col min="13862" max="13862" width="3" customWidth="1"/>
    <col min="13863" max="13863" width="3.140625" customWidth="1"/>
    <col min="13864" max="13865" width="3" customWidth="1"/>
    <col min="14081" max="14081" width="4.42578125" customWidth="1"/>
    <col min="14082" max="14082" width="4.85546875" customWidth="1"/>
    <col min="14083" max="14083" width="4.7109375" customWidth="1"/>
    <col min="14084" max="14084" width="4.5703125" customWidth="1"/>
    <col min="14085" max="14085" width="4.42578125" customWidth="1"/>
    <col min="14086" max="14086" width="4.5703125" customWidth="1"/>
    <col min="14087" max="14087" width="4.7109375" customWidth="1"/>
    <col min="14088" max="14088" width="5" customWidth="1"/>
    <col min="14089" max="14089" width="4.7109375" customWidth="1"/>
    <col min="14090" max="14090" width="4.28515625" customWidth="1"/>
    <col min="14091" max="14092" width="4.7109375" customWidth="1"/>
    <col min="14093" max="14093" width="4.5703125" customWidth="1"/>
    <col min="14094" max="14094" width="4.7109375" customWidth="1"/>
    <col min="14095" max="14096" width="0.85546875" customWidth="1"/>
    <col min="14101" max="14101" width="3.7109375" customWidth="1"/>
    <col min="14102" max="14102" width="3.85546875" customWidth="1"/>
    <col min="14103" max="14103" width="4.5703125" customWidth="1"/>
    <col min="14105" max="14105" width="4" customWidth="1"/>
    <col min="14111" max="14111" width="4.140625" customWidth="1"/>
    <col min="14114" max="14114" width="1.7109375" customWidth="1"/>
    <col min="14115" max="14116" width="1.140625" customWidth="1"/>
    <col min="14117" max="14117" width="3.28515625" customWidth="1"/>
    <col min="14118" max="14118" width="3" customWidth="1"/>
    <col min="14119" max="14119" width="3.140625" customWidth="1"/>
    <col min="14120" max="14121" width="3" customWidth="1"/>
    <col min="14337" max="14337" width="4.42578125" customWidth="1"/>
    <col min="14338" max="14338" width="4.85546875" customWidth="1"/>
    <col min="14339" max="14339" width="4.7109375" customWidth="1"/>
    <col min="14340" max="14340" width="4.5703125" customWidth="1"/>
    <col min="14341" max="14341" width="4.42578125" customWidth="1"/>
    <col min="14342" max="14342" width="4.5703125" customWidth="1"/>
    <col min="14343" max="14343" width="4.7109375" customWidth="1"/>
    <col min="14344" max="14344" width="5" customWidth="1"/>
    <col min="14345" max="14345" width="4.7109375" customWidth="1"/>
    <col min="14346" max="14346" width="4.28515625" customWidth="1"/>
    <col min="14347" max="14348" width="4.7109375" customWidth="1"/>
    <col min="14349" max="14349" width="4.5703125" customWidth="1"/>
    <col min="14350" max="14350" width="4.7109375" customWidth="1"/>
    <col min="14351" max="14352" width="0.85546875" customWidth="1"/>
    <col min="14357" max="14357" width="3.7109375" customWidth="1"/>
    <col min="14358" max="14358" width="3.85546875" customWidth="1"/>
    <col min="14359" max="14359" width="4.5703125" customWidth="1"/>
    <col min="14361" max="14361" width="4" customWidth="1"/>
    <col min="14367" max="14367" width="4.140625" customWidth="1"/>
    <col min="14370" max="14370" width="1.7109375" customWidth="1"/>
    <col min="14371" max="14372" width="1.140625" customWidth="1"/>
    <col min="14373" max="14373" width="3.28515625" customWidth="1"/>
    <col min="14374" max="14374" width="3" customWidth="1"/>
    <col min="14375" max="14375" width="3.140625" customWidth="1"/>
    <col min="14376" max="14377" width="3" customWidth="1"/>
    <col min="14593" max="14593" width="4.42578125" customWidth="1"/>
    <col min="14594" max="14594" width="4.85546875" customWidth="1"/>
    <col min="14595" max="14595" width="4.7109375" customWidth="1"/>
    <col min="14596" max="14596" width="4.5703125" customWidth="1"/>
    <col min="14597" max="14597" width="4.42578125" customWidth="1"/>
    <col min="14598" max="14598" width="4.5703125" customWidth="1"/>
    <col min="14599" max="14599" width="4.7109375" customWidth="1"/>
    <col min="14600" max="14600" width="5" customWidth="1"/>
    <col min="14601" max="14601" width="4.7109375" customWidth="1"/>
    <col min="14602" max="14602" width="4.28515625" customWidth="1"/>
    <col min="14603" max="14604" width="4.7109375" customWidth="1"/>
    <col min="14605" max="14605" width="4.5703125" customWidth="1"/>
    <col min="14606" max="14606" width="4.7109375" customWidth="1"/>
    <col min="14607" max="14608" width="0.85546875" customWidth="1"/>
    <col min="14613" max="14613" width="3.7109375" customWidth="1"/>
    <col min="14614" max="14614" width="3.85546875" customWidth="1"/>
    <col min="14615" max="14615" width="4.5703125" customWidth="1"/>
    <col min="14617" max="14617" width="4" customWidth="1"/>
    <col min="14623" max="14623" width="4.140625" customWidth="1"/>
    <col min="14626" max="14626" width="1.7109375" customWidth="1"/>
    <col min="14627" max="14628" width="1.140625" customWidth="1"/>
    <col min="14629" max="14629" width="3.28515625" customWidth="1"/>
    <col min="14630" max="14630" width="3" customWidth="1"/>
    <col min="14631" max="14631" width="3.140625" customWidth="1"/>
    <col min="14632" max="14633" width="3" customWidth="1"/>
    <col min="14849" max="14849" width="4.42578125" customWidth="1"/>
    <col min="14850" max="14850" width="4.85546875" customWidth="1"/>
    <col min="14851" max="14851" width="4.7109375" customWidth="1"/>
    <col min="14852" max="14852" width="4.5703125" customWidth="1"/>
    <col min="14853" max="14853" width="4.42578125" customWidth="1"/>
    <col min="14854" max="14854" width="4.5703125" customWidth="1"/>
    <col min="14855" max="14855" width="4.7109375" customWidth="1"/>
    <col min="14856" max="14856" width="5" customWidth="1"/>
    <col min="14857" max="14857" width="4.7109375" customWidth="1"/>
    <col min="14858" max="14858" width="4.28515625" customWidth="1"/>
    <col min="14859" max="14860" width="4.7109375" customWidth="1"/>
    <col min="14861" max="14861" width="4.5703125" customWidth="1"/>
    <col min="14862" max="14862" width="4.7109375" customWidth="1"/>
    <col min="14863" max="14864" width="0.85546875" customWidth="1"/>
    <col min="14869" max="14869" width="3.7109375" customWidth="1"/>
    <col min="14870" max="14870" width="3.85546875" customWidth="1"/>
    <col min="14871" max="14871" width="4.5703125" customWidth="1"/>
    <col min="14873" max="14873" width="4" customWidth="1"/>
    <col min="14879" max="14879" width="4.140625" customWidth="1"/>
    <col min="14882" max="14882" width="1.7109375" customWidth="1"/>
    <col min="14883" max="14884" width="1.140625" customWidth="1"/>
    <col min="14885" max="14885" width="3.28515625" customWidth="1"/>
    <col min="14886" max="14886" width="3" customWidth="1"/>
    <col min="14887" max="14887" width="3.140625" customWidth="1"/>
    <col min="14888" max="14889" width="3" customWidth="1"/>
    <col min="15105" max="15105" width="4.42578125" customWidth="1"/>
    <col min="15106" max="15106" width="4.85546875" customWidth="1"/>
    <col min="15107" max="15107" width="4.7109375" customWidth="1"/>
    <col min="15108" max="15108" width="4.5703125" customWidth="1"/>
    <col min="15109" max="15109" width="4.42578125" customWidth="1"/>
    <col min="15110" max="15110" width="4.5703125" customWidth="1"/>
    <col min="15111" max="15111" width="4.7109375" customWidth="1"/>
    <col min="15112" max="15112" width="5" customWidth="1"/>
    <col min="15113" max="15113" width="4.7109375" customWidth="1"/>
    <col min="15114" max="15114" width="4.28515625" customWidth="1"/>
    <col min="15115" max="15116" width="4.7109375" customWidth="1"/>
    <col min="15117" max="15117" width="4.5703125" customWidth="1"/>
    <col min="15118" max="15118" width="4.7109375" customWidth="1"/>
    <col min="15119" max="15120" width="0.85546875" customWidth="1"/>
    <col min="15125" max="15125" width="3.7109375" customWidth="1"/>
    <col min="15126" max="15126" width="3.85546875" customWidth="1"/>
    <col min="15127" max="15127" width="4.5703125" customWidth="1"/>
    <col min="15129" max="15129" width="4" customWidth="1"/>
    <col min="15135" max="15135" width="4.140625" customWidth="1"/>
    <col min="15138" max="15138" width="1.7109375" customWidth="1"/>
    <col min="15139" max="15140" width="1.140625" customWidth="1"/>
    <col min="15141" max="15141" width="3.28515625" customWidth="1"/>
    <col min="15142" max="15142" width="3" customWidth="1"/>
    <col min="15143" max="15143" width="3.140625" customWidth="1"/>
    <col min="15144" max="15145" width="3" customWidth="1"/>
    <col min="15361" max="15361" width="4.42578125" customWidth="1"/>
    <col min="15362" max="15362" width="4.85546875" customWidth="1"/>
    <col min="15363" max="15363" width="4.7109375" customWidth="1"/>
    <col min="15364" max="15364" width="4.5703125" customWidth="1"/>
    <col min="15365" max="15365" width="4.42578125" customWidth="1"/>
    <col min="15366" max="15366" width="4.5703125" customWidth="1"/>
    <col min="15367" max="15367" width="4.7109375" customWidth="1"/>
    <col min="15368" max="15368" width="5" customWidth="1"/>
    <col min="15369" max="15369" width="4.7109375" customWidth="1"/>
    <col min="15370" max="15370" width="4.28515625" customWidth="1"/>
    <col min="15371" max="15372" width="4.7109375" customWidth="1"/>
    <col min="15373" max="15373" width="4.5703125" customWidth="1"/>
    <col min="15374" max="15374" width="4.7109375" customWidth="1"/>
    <col min="15375" max="15376" width="0.85546875" customWidth="1"/>
    <col min="15381" max="15381" width="3.7109375" customWidth="1"/>
    <col min="15382" max="15382" width="3.85546875" customWidth="1"/>
    <col min="15383" max="15383" width="4.5703125" customWidth="1"/>
    <col min="15385" max="15385" width="4" customWidth="1"/>
    <col min="15391" max="15391" width="4.140625" customWidth="1"/>
    <col min="15394" max="15394" width="1.7109375" customWidth="1"/>
    <col min="15395" max="15396" width="1.140625" customWidth="1"/>
    <col min="15397" max="15397" width="3.28515625" customWidth="1"/>
    <col min="15398" max="15398" width="3" customWidth="1"/>
    <col min="15399" max="15399" width="3.140625" customWidth="1"/>
    <col min="15400" max="15401" width="3" customWidth="1"/>
    <col min="15617" max="15617" width="4.42578125" customWidth="1"/>
    <col min="15618" max="15618" width="4.85546875" customWidth="1"/>
    <col min="15619" max="15619" width="4.7109375" customWidth="1"/>
    <col min="15620" max="15620" width="4.5703125" customWidth="1"/>
    <col min="15621" max="15621" width="4.42578125" customWidth="1"/>
    <col min="15622" max="15622" width="4.5703125" customWidth="1"/>
    <col min="15623" max="15623" width="4.7109375" customWidth="1"/>
    <col min="15624" max="15624" width="5" customWidth="1"/>
    <col min="15625" max="15625" width="4.7109375" customWidth="1"/>
    <col min="15626" max="15626" width="4.28515625" customWidth="1"/>
    <col min="15627" max="15628" width="4.7109375" customWidth="1"/>
    <col min="15629" max="15629" width="4.5703125" customWidth="1"/>
    <col min="15630" max="15630" width="4.7109375" customWidth="1"/>
    <col min="15631" max="15632" width="0.85546875" customWidth="1"/>
    <col min="15637" max="15637" width="3.7109375" customWidth="1"/>
    <col min="15638" max="15638" width="3.85546875" customWidth="1"/>
    <col min="15639" max="15639" width="4.5703125" customWidth="1"/>
    <col min="15641" max="15641" width="4" customWidth="1"/>
    <col min="15647" max="15647" width="4.140625" customWidth="1"/>
    <col min="15650" max="15650" width="1.7109375" customWidth="1"/>
    <col min="15651" max="15652" width="1.140625" customWidth="1"/>
    <col min="15653" max="15653" width="3.28515625" customWidth="1"/>
    <col min="15654" max="15654" width="3" customWidth="1"/>
    <col min="15655" max="15655" width="3.140625" customWidth="1"/>
    <col min="15656" max="15657" width="3" customWidth="1"/>
    <col min="15873" max="15873" width="4.42578125" customWidth="1"/>
    <col min="15874" max="15874" width="4.85546875" customWidth="1"/>
    <col min="15875" max="15875" width="4.7109375" customWidth="1"/>
    <col min="15876" max="15876" width="4.5703125" customWidth="1"/>
    <col min="15877" max="15877" width="4.42578125" customWidth="1"/>
    <col min="15878" max="15878" width="4.5703125" customWidth="1"/>
    <col min="15879" max="15879" width="4.7109375" customWidth="1"/>
    <col min="15880" max="15880" width="5" customWidth="1"/>
    <col min="15881" max="15881" width="4.7109375" customWidth="1"/>
    <col min="15882" max="15882" width="4.28515625" customWidth="1"/>
    <col min="15883" max="15884" width="4.7109375" customWidth="1"/>
    <col min="15885" max="15885" width="4.5703125" customWidth="1"/>
    <col min="15886" max="15886" width="4.7109375" customWidth="1"/>
    <col min="15887" max="15888" width="0.85546875" customWidth="1"/>
    <col min="15893" max="15893" width="3.7109375" customWidth="1"/>
    <col min="15894" max="15894" width="3.85546875" customWidth="1"/>
    <col min="15895" max="15895" width="4.5703125" customWidth="1"/>
    <col min="15897" max="15897" width="4" customWidth="1"/>
    <col min="15903" max="15903" width="4.140625" customWidth="1"/>
    <col min="15906" max="15906" width="1.7109375" customWidth="1"/>
    <col min="15907" max="15908" width="1.140625" customWidth="1"/>
    <col min="15909" max="15909" width="3.28515625" customWidth="1"/>
    <col min="15910" max="15910" width="3" customWidth="1"/>
    <col min="15911" max="15911" width="3.140625" customWidth="1"/>
    <col min="15912" max="15913" width="3" customWidth="1"/>
    <col min="16129" max="16129" width="4.42578125" customWidth="1"/>
    <col min="16130" max="16130" width="4.85546875" customWidth="1"/>
    <col min="16131" max="16131" width="4.7109375" customWidth="1"/>
    <col min="16132" max="16132" width="4.5703125" customWidth="1"/>
    <col min="16133" max="16133" width="4.42578125" customWidth="1"/>
    <col min="16134" max="16134" width="4.5703125" customWidth="1"/>
    <col min="16135" max="16135" width="4.7109375" customWidth="1"/>
    <col min="16136" max="16136" width="5" customWidth="1"/>
    <col min="16137" max="16137" width="4.7109375" customWidth="1"/>
    <col min="16138" max="16138" width="4.28515625" customWidth="1"/>
    <col min="16139" max="16140" width="4.7109375" customWidth="1"/>
    <col min="16141" max="16141" width="4.5703125" customWidth="1"/>
    <col min="16142" max="16142" width="4.7109375" customWidth="1"/>
    <col min="16143" max="16144" width="0.85546875" customWidth="1"/>
    <col min="16149" max="16149" width="3.7109375" customWidth="1"/>
    <col min="16150" max="16150" width="3.85546875" customWidth="1"/>
    <col min="16151" max="16151" width="4.5703125" customWidth="1"/>
    <col min="16153" max="16153" width="4" customWidth="1"/>
    <col min="16159" max="16159" width="4.140625" customWidth="1"/>
    <col min="16162" max="16162" width="1.7109375" customWidth="1"/>
    <col min="16163" max="16164" width="1.140625" customWidth="1"/>
    <col min="16165" max="16165" width="3.28515625" customWidth="1"/>
    <col min="16166" max="16166" width="3" customWidth="1"/>
    <col min="16167" max="16167" width="3.140625" customWidth="1"/>
    <col min="16168" max="16169" width="3" customWidth="1"/>
  </cols>
  <sheetData>
    <row r="1" spans="1:44" ht="9.75" customHeight="1" x14ac:dyDescent="0.25"/>
    <row r="2" spans="1:44" ht="18.75" customHeight="1" x14ac:dyDescent="0.3">
      <c r="A2" s="2"/>
      <c r="B2" s="3"/>
      <c r="C2" s="3"/>
      <c r="D2" s="3"/>
      <c r="E2" s="3"/>
      <c r="F2" s="3"/>
      <c r="G2" s="3"/>
      <c r="H2" s="3"/>
      <c r="I2" s="3"/>
      <c r="J2" s="3"/>
      <c r="K2" s="3"/>
      <c r="L2" s="3"/>
      <c r="M2" s="3"/>
      <c r="N2" s="3"/>
      <c r="O2" s="4"/>
      <c r="P2" s="4"/>
      <c r="Q2" s="237" t="s">
        <v>0</v>
      </c>
      <c r="R2" s="237"/>
      <c r="S2" s="237"/>
      <c r="T2" s="237"/>
      <c r="U2" s="237"/>
      <c r="V2" s="237"/>
      <c r="W2" s="237"/>
      <c r="X2" s="237"/>
      <c r="Y2" s="237"/>
      <c r="Z2" s="237"/>
      <c r="AA2" s="237"/>
      <c r="AB2" s="237"/>
      <c r="AC2" s="237"/>
      <c r="AD2" s="237"/>
      <c r="AE2" s="237"/>
      <c r="AF2" s="237"/>
      <c r="AG2" s="237"/>
      <c r="AH2" s="238"/>
      <c r="AI2" s="5"/>
      <c r="AJ2" s="6"/>
      <c r="AK2" s="2"/>
      <c r="AL2" s="7"/>
      <c r="AM2" s="7"/>
      <c r="AN2" s="7"/>
      <c r="AO2" s="8"/>
    </row>
    <row r="3" spans="1:44" ht="15.75" x14ac:dyDescent="0.25">
      <c r="A3" s="9"/>
      <c r="B3" s="1"/>
      <c r="C3" s="1"/>
      <c r="D3" s="1"/>
      <c r="E3" s="1"/>
      <c r="F3" s="1"/>
      <c r="G3" s="1"/>
      <c r="H3" s="1"/>
      <c r="I3" s="1"/>
      <c r="J3" s="1"/>
      <c r="K3" s="1"/>
      <c r="L3" s="1"/>
      <c r="M3" s="1"/>
      <c r="O3" s="10"/>
      <c r="P3" s="10"/>
      <c r="Q3" s="11" t="s">
        <v>1</v>
      </c>
      <c r="R3" s="12"/>
      <c r="S3" s="12"/>
      <c r="T3" s="12"/>
      <c r="U3" s="239">
        <v>205625822</v>
      </c>
      <c r="V3" s="239"/>
      <c r="W3" s="239"/>
      <c r="X3" s="239"/>
      <c r="Y3" s="11" t="s">
        <v>2</v>
      </c>
      <c r="Z3" s="13"/>
      <c r="AA3" s="13"/>
      <c r="AB3" s="14"/>
      <c r="AC3" s="14"/>
      <c r="AD3" s="240">
        <f>AC39</f>
        <v>178521.96447200002</v>
      </c>
      <c r="AE3" s="240"/>
      <c r="AF3" s="240"/>
      <c r="AG3" s="240"/>
      <c r="AH3" s="241"/>
      <c r="AI3" s="15"/>
      <c r="AJ3" s="16"/>
      <c r="AK3" s="9"/>
      <c r="AL3" s="17"/>
      <c r="AM3" s="17"/>
      <c r="AN3" s="17"/>
      <c r="AO3" s="18"/>
    </row>
    <row r="4" spans="1:44" x14ac:dyDescent="0.25">
      <c r="A4" s="9"/>
      <c r="B4" s="1"/>
      <c r="C4" s="1"/>
      <c r="D4" s="1"/>
      <c r="E4" s="1"/>
      <c r="F4" s="1"/>
      <c r="G4" s="1"/>
      <c r="H4" s="1"/>
      <c r="I4" s="1"/>
      <c r="J4" s="1"/>
      <c r="K4" s="1"/>
      <c r="L4" s="1"/>
      <c r="M4" s="1"/>
      <c r="O4" s="10"/>
      <c r="P4" s="10"/>
      <c r="Q4" s="11" t="s">
        <v>3</v>
      </c>
      <c r="R4" s="12"/>
      <c r="S4" s="12"/>
      <c r="T4" s="12"/>
      <c r="U4" s="242" t="s">
        <v>4</v>
      </c>
      <c r="V4" s="243"/>
      <c r="W4" s="243"/>
      <c r="X4" s="243"/>
      <c r="Y4" s="11" t="s">
        <v>5</v>
      </c>
      <c r="Z4" s="13"/>
      <c r="AA4" s="14"/>
      <c r="AB4" s="14"/>
      <c r="AC4" s="14"/>
      <c r="AD4" s="244" t="s">
        <v>6</v>
      </c>
      <c r="AE4" s="239"/>
      <c r="AF4" s="239"/>
      <c r="AG4" s="239"/>
      <c r="AH4" s="245"/>
      <c r="AI4" s="19"/>
      <c r="AJ4" s="20"/>
      <c r="AK4" s="9"/>
      <c r="AL4" s="17"/>
      <c r="AM4" s="17"/>
      <c r="AN4" s="17"/>
      <c r="AO4" s="18"/>
    </row>
    <row r="5" spans="1:44" x14ac:dyDescent="0.25">
      <c r="A5" s="21"/>
      <c r="B5" s="22"/>
      <c r="C5" s="22"/>
      <c r="D5" s="22"/>
      <c r="E5" s="22"/>
      <c r="F5" s="22"/>
      <c r="G5" s="22"/>
      <c r="H5" s="22"/>
      <c r="I5" s="22"/>
      <c r="J5" s="22"/>
      <c r="K5" s="22"/>
      <c r="L5" s="22"/>
      <c r="M5" s="22"/>
      <c r="N5" s="22"/>
      <c r="O5" s="10"/>
      <c r="P5" s="10"/>
      <c r="Q5" s="23" t="s">
        <v>7</v>
      </c>
      <c r="R5" s="24"/>
      <c r="S5" s="24"/>
      <c r="T5" s="24"/>
      <c r="U5" s="246">
        <v>2</v>
      </c>
      <c r="V5" s="247"/>
      <c r="W5" s="247"/>
      <c r="X5" s="247"/>
      <c r="Y5" s="23" t="s">
        <v>8</v>
      </c>
      <c r="Z5" s="25"/>
      <c r="AA5" s="26"/>
      <c r="AB5" s="26"/>
      <c r="AC5" s="26"/>
      <c r="AD5" s="248" t="s">
        <v>9</v>
      </c>
      <c r="AE5" s="247"/>
      <c r="AF5" s="247"/>
      <c r="AG5" s="247"/>
      <c r="AH5" s="249"/>
      <c r="AI5" s="19"/>
      <c r="AJ5" s="20"/>
      <c r="AK5" s="9"/>
      <c r="AL5" s="17"/>
      <c r="AM5" s="17"/>
      <c r="AN5" s="17"/>
      <c r="AO5" s="18"/>
    </row>
    <row r="6" spans="1:44" ht="15" customHeight="1" x14ac:dyDescent="0.25">
      <c r="A6" s="27"/>
      <c r="B6" s="28"/>
      <c r="C6" s="28"/>
      <c r="D6" s="28"/>
      <c r="E6" s="28"/>
      <c r="F6" s="28"/>
      <c r="G6" s="28"/>
      <c r="H6" s="28"/>
      <c r="I6" s="28"/>
      <c r="J6" s="28"/>
      <c r="K6" s="28"/>
      <c r="L6" s="28"/>
      <c r="M6" s="28"/>
      <c r="N6" s="28"/>
      <c r="O6" s="10"/>
      <c r="P6" s="10"/>
      <c r="Q6" s="253" t="s">
        <v>10</v>
      </c>
      <c r="R6" s="253"/>
      <c r="S6" s="253"/>
      <c r="T6" s="253"/>
      <c r="U6" s="253"/>
      <c r="V6" s="253"/>
      <c r="W6" s="253"/>
      <c r="X6" s="253"/>
      <c r="Y6" s="253"/>
      <c r="Z6" s="253"/>
      <c r="AA6" s="253"/>
      <c r="AB6" s="253"/>
      <c r="AC6" s="253"/>
      <c r="AD6" s="253"/>
      <c r="AE6" s="253"/>
      <c r="AF6" s="253"/>
      <c r="AG6" s="253"/>
      <c r="AH6" s="254"/>
      <c r="AI6" s="29"/>
      <c r="AJ6" s="30"/>
      <c r="AK6" s="31"/>
      <c r="AL6" s="32"/>
      <c r="AM6" s="32"/>
      <c r="AN6" s="17"/>
      <c r="AO6" s="18"/>
    </row>
    <row r="7" spans="1:44" x14ac:dyDescent="0.25">
      <c r="A7" s="27"/>
      <c r="B7" s="28"/>
      <c r="C7" s="28"/>
      <c r="D7" s="28"/>
      <c r="E7" s="28"/>
      <c r="F7" s="28"/>
      <c r="G7" s="28"/>
      <c r="H7" s="28"/>
      <c r="I7" s="28"/>
      <c r="J7" s="28"/>
      <c r="K7" s="28"/>
      <c r="L7" s="28"/>
      <c r="M7" s="28"/>
      <c r="N7" s="28"/>
      <c r="O7" s="10"/>
      <c r="P7" s="9"/>
      <c r="Q7" s="255" t="s">
        <v>11</v>
      </c>
      <c r="R7" s="256"/>
      <c r="S7" s="256"/>
      <c r="T7" s="256"/>
      <c r="U7" s="256"/>
      <c r="V7" s="256"/>
      <c r="W7" s="256" t="s">
        <v>12</v>
      </c>
      <c r="X7" s="256"/>
      <c r="Y7" s="256" t="s">
        <v>13</v>
      </c>
      <c r="Z7" s="256"/>
      <c r="AA7" s="256" t="s">
        <v>14</v>
      </c>
      <c r="AB7" s="256"/>
      <c r="AC7" s="256"/>
      <c r="AD7" s="256" t="s">
        <v>15</v>
      </c>
      <c r="AE7" s="256"/>
      <c r="AF7" s="256"/>
      <c r="AG7" s="257" t="s">
        <v>16</v>
      </c>
      <c r="AH7" s="258"/>
      <c r="AI7" s="33"/>
      <c r="AJ7" s="34"/>
      <c r="AK7" s="31"/>
      <c r="AL7" s="32"/>
      <c r="AM7" s="32"/>
      <c r="AN7" s="17"/>
      <c r="AO7" s="18"/>
    </row>
    <row r="8" spans="1:44" ht="15.75" customHeight="1" x14ac:dyDescent="0.25">
      <c r="A8" s="27"/>
      <c r="B8" s="28"/>
      <c r="C8" s="28"/>
      <c r="D8" s="28"/>
      <c r="E8" s="28"/>
      <c r="F8" s="28"/>
      <c r="G8" s="28"/>
      <c r="H8" s="28"/>
      <c r="I8" s="28"/>
      <c r="J8" s="28"/>
      <c r="K8" s="28"/>
      <c r="L8" s="28"/>
      <c r="M8" s="28"/>
      <c r="N8" s="28"/>
      <c r="O8" s="10"/>
      <c r="P8" s="10"/>
      <c r="Q8" s="35" t="s">
        <v>17</v>
      </c>
      <c r="R8" s="36"/>
      <c r="S8" s="36"/>
      <c r="T8" s="36"/>
      <c r="U8" s="36"/>
      <c r="V8" s="36"/>
      <c r="W8" s="215"/>
      <c r="X8" s="215"/>
      <c r="Y8" s="216"/>
      <c r="Z8" s="216"/>
      <c r="AA8" s="252"/>
      <c r="AB8" s="252"/>
      <c r="AC8" s="252"/>
      <c r="AD8" s="223">
        <f>SUM(AD9:AF18)</f>
        <v>57968.975099999996</v>
      </c>
      <c r="AE8" s="223"/>
      <c r="AF8" s="223"/>
      <c r="AG8" s="37"/>
      <c r="AH8" s="38"/>
      <c r="AI8" s="39"/>
      <c r="AJ8" s="40"/>
      <c r="AK8" s="31"/>
      <c r="AL8" s="32"/>
      <c r="AM8" s="32"/>
      <c r="AN8" s="17"/>
      <c r="AO8" s="18"/>
    </row>
    <row r="9" spans="1:44" ht="12.75" customHeight="1" x14ac:dyDescent="0.25">
      <c r="A9" s="1"/>
      <c r="B9" s="1"/>
      <c r="C9" s="1"/>
      <c r="D9" s="1"/>
      <c r="E9" s="1"/>
      <c r="F9" s="1"/>
      <c r="G9" s="1"/>
      <c r="H9" s="1"/>
      <c r="I9" s="1"/>
      <c r="J9" s="1"/>
      <c r="K9" s="1"/>
      <c r="L9" s="1"/>
      <c r="M9" s="1"/>
      <c r="O9" s="10"/>
      <c r="P9" s="10"/>
      <c r="Q9" s="41" t="s">
        <v>18</v>
      </c>
      <c r="R9" s="36"/>
      <c r="S9" s="36"/>
      <c r="T9" s="36"/>
      <c r="U9" s="36"/>
      <c r="V9" s="36"/>
      <c r="W9" s="215">
        <v>20</v>
      </c>
      <c r="X9" s="215"/>
      <c r="Y9" s="216" t="s">
        <v>19</v>
      </c>
      <c r="Z9" s="216"/>
      <c r="AA9" s="217">
        <v>1083.8499999999999</v>
      </c>
      <c r="AB9" s="217"/>
      <c r="AC9" s="217"/>
      <c r="AD9" s="218">
        <f>W9*AA9</f>
        <v>21677</v>
      </c>
      <c r="AE9" s="218"/>
      <c r="AF9" s="218"/>
      <c r="AG9" s="37"/>
      <c r="AH9" s="38"/>
      <c r="AI9" s="39"/>
      <c r="AJ9" s="40"/>
      <c r="AK9" s="31"/>
      <c r="AL9" s="32"/>
      <c r="AM9" s="32"/>
      <c r="AN9" s="17"/>
      <c r="AO9" s="18"/>
    </row>
    <row r="10" spans="1:44" ht="15.75" customHeight="1" x14ac:dyDescent="0.25">
      <c r="A10" s="42" t="s">
        <v>20</v>
      </c>
      <c r="B10" s="43"/>
      <c r="C10" s="43"/>
      <c r="D10" s="43"/>
      <c r="E10" s="43"/>
      <c r="F10" s="43"/>
      <c r="G10" s="43"/>
      <c r="H10" s="43"/>
      <c r="I10" s="43"/>
      <c r="J10" s="43"/>
      <c r="K10" s="43" t="s">
        <v>21</v>
      </c>
      <c r="L10" s="233">
        <v>9578145200</v>
      </c>
      <c r="M10" s="233"/>
      <c r="N10" s="234"/>
      <c r="O10" s="10"/>
      <c r="P10" s="10"/>
      <c r="Q10" s="41" t="s">
        <v>22</v>
      </c>
      <c r="R10" s="36"/>
      <c r="S10" s="36"/>
      <c r="T10" s="36"/>
      <c r="U10" s="36"/>
      <c r="V10" s="36"/>
      <c r="W10" s="215">
        <v>20</v>
      </c>
      <c r="X10" s="215"/>
      <c r="Y10" s="216" t="s">
        <v>19</v>
      </c>
      <c r="Z10" s="216"/>
      <c r="AA10" s="217">
        <v>1083.8499999999999</v>
      </c>
      <c r="AB10" s="217"/>
      <c r="AC10" s="217"/>
      <c r="AD10" s="218">
        <f>W10*AA10</f>
        <v>21677</v>
      </c>
      <c r="AE10" s="218"/>
      <c r="AF10" s="218"/>
      <c r="AG10" s="37"/>
      <c r="AH10" s="38"/>
      <c r="AI10" s="39"/>
      <c r="AJ10" s="40"/>
      <c r="AK10" s="31"/>
      <c r="AL10" s="32"/>
      <c r="AM10" s="32"/>
      <c r="AN10" s="17"/>
      <c r="AO10" s="18"/>
    </row>
    <row r="11" spans="1:44" ht="15.75" customHeight="1" x14ac:dyDescent="0.25">
      <c r="A11" s="44" t="s">
        <v>23</v>
      </c>
      <c r="B11" s="45"/>
      <c r="C11" s="46"/>
      <c r="D11" s="47" t="s">
        <v>24</v>
      </c>
      <c r="E11" s="48"/>
      <c r="F11" s="48"/>
      <c r="G11" s="48"/>
      <c r="H11" s="48"/>
      <c r="I11" s="48"/>
      <c r="J11" s="49"/>
      <c r="K11" s="50" t="s">
        <v>25</v>
      </c>
      <c r="L11" s="235">
        <v>592120020101</v>
      </c>
      <c r="M11" s="235"/>
      <c r="N11" s="236"/>
      <c r="O11" s="10"/>
      <c r="P11" s="10"/>
      <c r="Q11" s="41" t="s">
        <v>26</v>
      </c>
      <c r="R11" s="36"/>
      <c r="S11" s="36"/>
      <c r="T11" s="36"/>
      <c r="U11" s="36"/>
      <c r="V11" s="36"/>
      <c r="W11" s="215">
        <v>2</v>
      </c>
      <c r="X11" s="215"/>
      <c r="Y11" s="216" t="s">
        <v>19</v>
      </c>
      <c r="Z11" s="216"/>
      <c r="AA11" s="217">
        <v>1083.8499999999999</v>
      </c>
      <c r="AB11" s="217"/>
      <c r="AC11" s="217"/>
      <c r="AD11" s="218">
        <f>W11*AA11</f>
        <v>2167.6999999999998</v>
      </c>
      <c r="AE11" s="218"/>
      <c r="AF11" s="218"/>
      <c r="AG11" s="37"/>
      <c r="AH11" s="38"/>
      <c r="AI11" s="39"/>
      <c r="AJ11" s="40"/>
      <c r="AK11" s="31"/>
      <c r="AL11" s="32"/>
      <c r="AM11" s="32"/>
      <c r="AN11" s="17"/>
      <c r="AO11" s="18"/>
      <c r="AQ11" s="51"/>
      <c r="AR11" s="52"/>
    </row>
    <row r="12" spans="1:44" ht="15.75" customHeight="1" x14ac:dyDescent="0.25">
      <c r="A12" s="44" t="s">
        <v>27</v>
      </c>
      <c r="B12" s="45"/>
      <c r="C12" s="46"/>
      <c r="D12" s="47" t="s">
        <v>28</v>
      </c>
      <c r="E12" s="53"/>
      <c r="F12" s="53"/>
      <c r="G12" s="53"/>
      <c r="H12" s="53"/>
      <c r="I12" s="53"/>
      <c r="J12" s="53"/>
      <c r="K12" s="50" t="s">
        <v>29</v>
      </c>
      <c r="L12" s="50"/>
      <c r="M12" s="53" t="s">
        <v>30</v>
      </c>
      <c r="N12" s="54"/>
      <c r="O12" s="10"/>
      <c r="P12" s="10"/>
      <c r="Q12" s="41" t="s">
        <v>31</v>
      </c>
      <c r="R12" s="36"/>
      <c r="S12" s="36"/>
      <c r="T12" s="36"/>
      <c r="U12" s="36"/>
      <c r="V12" s="36"/>
      <c r="W12" s="215">
        <v>1</v>
      </c>
      <c r="X12" s="215"/>
      <c r="Y12" s="216" t="s">
        <v>32</v>
      </c>
      <c r="Z12" s="216"/>
      <c r="AA12" s="217">
        <v>4093.71</v>
      </c>
      <c r="AB12" s="217"/>
      <c r="AC12" s="217"/>
      <c r="AD12" s="218">
        <f>W12*AA12</f>
        <v>4093.71</v>
      </c>
      <c r="AE12" s="218"/>
      <c r="AF12" s="218"/>
      <c r="AG12" s="37"/>
      <c r="AH12" s="38"/>
      <c r="AI12" s="39"/>
      <c r="AJ12" s="40"/>
      <c r="AK12" s="31"/>
      <c r="AL12" s="32"/>
      <c r="AM12" s="32"/>
      <c r="AN12" s="17"/>
      <c r="AO12" s="18"/>
      <c r="AQ12" s="51"/>
      <c r="AR12" s="52"/>
    </row>
    <row r="13" spans="1:44" ht="15.75" customHeight="1" x14ac:dyDescent="0.25">
      <c r="A13" s="55" t="s">
        <v>33</v>
      </c>
      <c r="B13" s="56"/>
      <c r="C13" s="46"/>
      <c r="D13" s="57" t="s">
        <v>28</v>
      </c>
      <c r="E13" s="58"/>
      <c r="F13" s="58"/>
      <c r="G13" s="58"/>
      <c r="H13" s="58"/>
      <c r="I13" s="58"/>
      <c r="J13" s="58"/>
      <c r="K13" s="59" t="s">
        <v>34</v>
      </c>
      <c r="L13" s="59"/>
      <c r="M13" s="58" t="s">
        <v>35</v>
      </c>
      <c r="N13" s="60"/>
      <c r="O13" s="10"/>
      <c r="P13" s="10"/>
      <c r="Q13" s="41" t="s">
        <v>36</v>
      </c>
      <c r="R13" s="36"/>
      <c r="S13" s="36"/>
      <c r="T13" s="36"/>
      <c r="U13" s="36"/>
      <c r="V13" s="36"/>
      <c r="W13" s="215"/>
      <c r="X13" s="215"/>
      <c r="Y13" s="216"/>
      <c r="Z13" s="216"/>
      <c r="AA13" s="217"/>
      <c r="AB13" s="217"/>
      <c r="AC13" s="217"/>
      <c r="AD13" s="218">
        <v>540</v>
      </c>
      <c r="AE13" s="218"/>
      <c r="AF13" s="218"/>
      <c r="AG13" s="37"/>
      <c r="AH13" s="38"/>
      <c r="AI13" s="39"/>
      <c r="AJ13" s="40"/>
      <c r="AK13" s="31"/>
      <c r="AL13" s="32"/>
      <c r="AM13" s="32"/>
      <c r="AN13" s="17"/>
      <c r="AO13" s="18"/>
      <c r="AQ13" s="51"/>
      <c r="AR13" s="52"/>
    </row>
    <row r="14" spans="1:44" ht="15.75" customHeight="1" x14ac:dyDescent="0.25">
      <c r="A14" s="42" t="s">
        <v>37</v>
      </c>
      <c r="B14" s="61"/>
      <c r="C14" s="61"/>
      <c r="D14" s="61"/>
      <c r="E14" s="61"/>
      <c r="F14" s="61"/>
      <c r="G14" s="61"/>
      <c r="H14" s="61"/>
      <c r="I14" s="61"/>
      <c r="J14" s="61"/>
      <c r="K14" s="61"/>
      <c r="L14" s="61"/>
      <c r="M14" s="61"/>
      <c r="N14" s="62"/>
      <c r="O14" s="10"/>
      <c r="P14" s="10"/>
      <c r="Q14" s="41" t="s">
        <v>38</v>
      </c>
      <c r="R14" s="36"/>
      <c r="S14" s="36"/>
      <c r="T14" s="36"/>
      <c r="U14" s="36"/>
      <c r="V14" s="36"/>
      <c r="W14" s="215">
        <v>20</v>
      </c>
      <c r="X14" s="215"/>
      <c r="Y14" s="216" t="s">
        <v>19</v>
      </c>
      <c r="Z14" s="216"/>
      <c r="AA14" s="217">
        <f>AA9*0.19*-1</f>
        <v>-205.93149999999997</v>
      </c>
      <c r="AB14" s="217"/>
      <c r="AC14" s="217"/>
      <c r="AD14" s="218">
        <f>W14*AA14</f>
        <v>-4118.6299999999992</v>
      </c>
      <c r="AE14" s="218"/>
      <c r="AF14" s="218"/>
      <c r="AG14" s="37"/>
      <c r="AH14" s="38"/>
      <c r="AI14" s="39"/>
      <c r="AJ14" s="40"/>
      <c r="AK14" s="31"/>
      <c r="AL14" s="32"/>
      <c r="AM14" s="32"/>
      <c r="AN14" s="17"/>
      <c r="AO14" s="18"/>
      <c r="AQ14" s="51"/>
      <c r="AR14" s="52"/>
    </row>
    <row r="15" spans="1:44" ht="15.75" customHeight="1" x14ac:dyDescent="0.25">
      <c r="A15" s="63" t="s">
        <v>39</v>
      </c>
      <c r="B15" s="12"/>
      <c r="C15" s="12"/>
      <c r="D15" s="232">
        <v>201125265685</v>
      </c>
      <c r="E15" s="232"/>
      <c r="F15" s="232"/>
      <c r="G15" s="64"/>
      <c r="H15" s="65"/>
      <c r="I15" s="50" t="s">
        <v>40</v>
      </c>
      <c r="J15" s="12"/>
      <c r="K15" s="65"/>
      <c r="L15" s="228">
        <v>1356</v>
      </c>
      <c r="M15" s="228"/>
      <c r="N15" s="229"/>
      <c r="O15" s="10"/>
      <c r="P15" s="10"/>
      <c r="Q15" s="41" t="s">
        <v>41</v>
      </c>
      <c r="R15" s="36"/>
      <c r="S15" s="36"/>
      <c r="T15" s="36"/>
      <c r="U15" s="36"/>
      <c r="V15" s="36"/>
      <c r="W15" s="215">
        <v>1</v>
      </c>
      <c r="X15" s="215"/>
      <c r="Y15" s="216" t="s">
        <v>32</v>
      </c>
      <c r="Z15" s="216"/>
      <c r="AA15" s="217">
        <f>AA12*0.19*-1</f>
        <v>-777.80489999999998</v>
      </c>
      <c r="AB15" s="217"/>
      <c r="AC15" s="217"/>
      <c r="AD15" s="218">
        <f>W15*AA15</f>
        <v>-777.80489999999998</v>
      </c>
      <c r="AE15" s="218"/>
      <c r="AF15" s="218"/>
      <c r="AG15" s="37"/>
      <c r="AH15" s="38"/>
      <c r="AI15" s="39"/>
      <c r="AJ15" s="40"/>
      <c r="AK15" s="31"/>
      <c r="AL15" s="32"/>
      <c r="AM15" s="32"/>
      <c r="AN15" s="17"/>
      <c r="AO15" s="18"/>
      <c r="AQ15" s="51"/>
      <c r="AR15" s="52"/>
    </row>
    <row r="16" spans="1:44" ht="15.75" customHeight="1" x14ac:dyDescent="0.25">
      <c r="A16" s="63" t="s">
        <v>42</v>
      </c>
      <c r="B16" s="12"/>
      <c r="C16" s="12"/>
      <c r="D16" s="53" t="s">
        <v>43</v>
      </c>
      <c r="E16" s="53"/>
      <c r="F16" s="53"/>
      <c r="G16" s="66"/>
      <c r="H16" s="65"/>
      <c r="I16" s="50" t="s">
        <v>44</v>
      </c>
      <c r="J16" s="12"/>
      <c r="K16" s="65"/>
      <c r="L16" s="228">
        <v>1314</v>
      </c>
      <c r="M16" s="228"/>
      <c r="N16" s="229"/>
      <c r="O16" s="10"/>
      <c r="P16" s="10"/>
      <c r="Q16" s="41" t="s">
        <v>45</v>
      </c>
      <c r="R16" s="36"/>
      <c r="S16" s="36"/>
      <c r="T16" s="36"/>
      <c r="U16" s="36"/>
      <c r="V16" s="36"/>
      <c r="W16" s="215">
        <v>1</v>
      </c>
      <c r="X16" s="215"/>
      <c r="Y16" s="216" t="s">
        <v>46</v>
      </c>
      <c r="Z16" s="216"/>
      <c r="AA16" s="217">
        <v>7500</v>
      </c>
      <c r="AB16" s="217"/>
      <c r="AC16" s="217"/>
      <c r="AD16" s="218">
        <f>W16*AA16</f>
        <v>7500</v>
      </c>
      <c r="AE16" s="218"/>
      <c r="AF16" s="218"/>
      <c r="AG16" s="37">
        <v>4</v>
      </c>
      <c r="AH16" s="38"/>
      <c r="AI16" s="39"/>
      <c r="AJ16" s="40"/>
      <c r="AK16" s="31"/>
      <c r="AL16" s="32"/>
      <c r="AM16" s="32"/>
      <c r="AN16" s="17"/>
      <c r="AO16" s="18"/>
      <c r="AQ16" s="51"/>
      <c r="AR16" s="52"/>
    </row>
    <row r="17" spans="1:44" ht="15" customHeight="1" x14ac:dyDescent="0.25">
      <c r="A17" s="63" t="s">
        <v>47</v>
      </c>
      <c r="B17" s="12"/>
      <c r="C17" s="12"/>
      <c r="D17" s="53" t="s">
        <v>48</v>
      </c>
      <c r="E17" s="53"/>
      <c r="F17" s="53"/>
      <c r="G17" s="66"/>
      <c r="H17" s="65"/>
      <c r="I17" s="67" t="s">
        <v>49</v>
      </c>
      <c r="J17" s="12"/>
      <c r="K17" s="65"/>
      <c r="L17" s="230">
        <f>L15-L16</f>
        <v>42</v>
      </c>
      <c r="M17" s="230"/>
      <c r="N17" s="231"/>
      <c r="O17" s="10"/>
      <c r="P17" s="10"/>
      <c r="Q17" s="41" t="s">
        <v>50</v>
      </c>
      <c r="R17" s="36"/>
      <c r="S17" s="36"/>
      <c r="T17" s="36"/>
      <c r="U17" s="36"/>
      <c r="V17" s="36"/>
      <c r="W17" s="215">
        <v>1</v>
      </c>
      <c r="X17" s="215"/>
      <c r="Y17" s="216" t="s">
        <v>46</v>
      </c>
      <c r="Z17" s="216"/>
      <c r="AA17" s="217">
        <v>5200</v>
      </c>
      <c r="AB17" s="217"/>
      <c r="AC17" s="217"/>
      <c r="AD17" s="218">
        <f>W17*AA17</f>
        <v>5200</v>
      </c>
      <c r="AE17" s="218"/>
      <c r="AF17" s="218"/>
      <c r="AG17" s="37">
        <v>4</v>
      </c>
      <c r="AH17" s="38"/>
      <c r="AI17" s="39"/>
      <c r="AJ17" s="40"/>
      <c r="AK17" s="31"/>
      <c r="AL17" s="32"/>
      <c r="AM17" s="32"/>
      <c r="AN17" s="17"/>
      <c r="AO17" s="18"/>
      <c r="AQ17" s="51"/>
      <c r="AR17" s="52"/>
    </row>
    <row r="18" spans="1:44" ht="15.75" customHeight="1" x14ac:dyDescent="0.25">
      <c r="A18" s="68" t="s">
        <v>51</v>
      </c>
      <c r="B18" s="24"/>
      <c r="C18" s="24"/>
      <c r="D18" s="58" t="s">
        <v>52</v>
      </c>
      <c r="E18" s="58"/>
      <c r="F18" s="58"/>
      <c r="G18" s="69"/>
      <c r="H18" s="70"/>
      <c r="I18" s="59" t="s">
        <v>53</v>
      </c>
      <c r="J18" s="24"/>
      <c r="K18" s="70"/>
      <c r="L18" s="226">
        <f>L17</f>
        <v>42</v>
      </c>
      <c r="M18" s="226"/>
      <c r="N18" s="227"/>
      <c r="O18" s="10"/>
      <c r="P18" s="10"/>
      <c r="Q18" s="41" t="s">
        <v>54</v>
      </c>
      <c r="R18" s="36"/>
      <c r="S18" s="36"/>
      <c r="T18" s="36"/>
      <c r="U18" s="36"/>
      <c r="V18" s="36"/>
      <c r="W18" s="215"/>
      <c r="X18" s="215"/>
      <c r="Y18" s="216" t="s">
        <v>46</v>
      </c>
      <c r="Z18" s="216"/>
      <c r="AA18" s="217"/>
      <c r="AB18" s="217"/>
      <c r="AC18" s="217"/>
      <c r="AD18" s="218">
        <v>10</v>
      </c>
      <c r="AE18" s="218"/>
      <c r="AF18" s="218"/>
      <c r="AG18" s="37"/>
      <c r="AH18" s="38"/>
      <c r="AI18" s="39"/>
      <c r="AJ18" s="40"/>
      <c r="AK18" s="31"/>
      <c r="AL18" s="32"/>
      <c r="AM18" s="32"/>
      <c r="AN18" s="17"/>
      <c r="AO18" s="18"/>
      <c r="AQ18" s="51"/>
      <c r="AR18" s="52"/>
    </row>
    <row r="19" spans="1:44" ht="14.25" customHeight="1" x14ac:dyDescent="0.25">
      <c r="A19" s="27"/>
      <c r="B19" s="22"/>
      <c r="C19" s="22"/>
      <c r="D19" s="22"/>
      <c r="E19" s="22"/>
      <c r="F19" s="22"/>
      <c r="G19" s="71"/>
      <c r="H19" s="1"/>
      <c r="I19" s="1"/>
      <c r="J19" s="1"/>
      <c r="K19" s="1"/>
      <c r="L19" s="1"/>
      <c r="M19" s="1"/>
      <c r="O19" s="10"/>
      <c r="P19" s="10"/>
      <c r="Q19" s="35" t="s">
        <v>55</v>
      </c>
      <c r="R19" s="36"/>
      <c r="S19" s="36"/>
      <c r="T19" s="36"/>
      <c r="U19" s="36"/>
      <c r="V19" s="36"/>
      <c r="W19" s="215"/>
      <c r="X19" s="215"/>
      <c r="Y19" s="216"/>
      <c r="Z19" s="216"/>
      <c r="AA19" s="217"/>
      <c r="AB19" s="217"/>
      <c r="AC19" s="217"/>
      <c r="AD19" s="223">
        <f>SUM(AD20:AF26)</f>
        <v>24426.2958</v>
      </c>
      <c r="AE19" s="223"/>
      <c r="AF19" s="223"/>
      <c r="AG19" s="37"/>
      <c r="AH19" s="38"/>
      <c r="AI19" s="39"/>
      <c r="AJ19" s="40"/>
      <c r="AK19" s="31"/>
      <c r="AL19" s="32"/>
      <c r="AM19" s="32"/>
      <c r="AN19" s="17"/>
      <c r="AO19" s="18"/>
      <c r="AQ19" s="51"/>
      <c r="AR19" s="52"/>
    </row>
    <row r="20" spans="1:44" ht="14.25" customHeight="1" x14ac:dyDescent="0.25">
      <c r="A20" s="27"/>
      <c r="B20" s="22"/>
      <c r="C20" s="22"/>
      <c r="D20" s="22"/>
      <c r="E20" s="22"/>
      <c r="F20" s="22"/>
      <c r="G20" s="71"/>
      <c r="H20" s="72">
        <v>16</v>
      </c>
      <c r="I20" s="72">
        <v>15</v>
      </c>
      <c r="J20" s="73">
        <v>16</v>
      </c>
      <c r="K20" s="73">
        <v>15</v>
      </c>
      <c r="L20" s="73">
        <v>14</v>
      </c>
      <c r="M20" s="73">
        <v>13</v>
      </c>
      <c r="N20" s="74">
        <v>15</v>
      </c>
      <c r="O20" s="10"/>
      <c r="P20" s="10"/>
      <c r="Q20" s="41" t="s">
        <v>56</v>
      </c>
      <c r="R20" s="36"/>
      <c r="S20" s="36"/>
      <c r="T20" s="36"/>
      <c r="U20" s="36"/>
      <c r="V20" s="36"/>
      <c r="W20" s="215">
        <v>20</v>
      </c>
      <c r="X20" s="215"/>
      <c r="Y20" s="216" t="s">
        <v>19</v>
      </c>
      <c r="Z20" s="216"/>
      <c r="AA20" s="217">
        <v>598.30999999999995</v>
      </c>
      <c r="AB20" s="217"/>
      <c r="AC20" s="217"/>
      <c r="AD20" s="218">
        <f t="shared" ref="AD20:AD25" si="0">W20*AA20</f>
        <v>11966.199999999999</v>
      </c>
      <c r="AE20" s="218"/>
      <c r="AF20" s="218"/>
      <c r="AG20" s="37"/>
      <c r="AH20" s="38"/>
      <c r="AI20" s="39"/>
      <c r="AJ20" s="40"/>
      <c r="AK20" s="9"/>
      <c r="AL20" s="32"/>
      <c r="AM20" s="32"/>
      <c r="AN20" s="17"/>
      <c r="AO20" s="18"/>
      <c r="AQ20" s="51"/>
      <c r="AR20" s="52"/>
    </row>
    <row r="21" spans="1:44" ht="14.25" customHeight="1" x14ac:dyDescent="0.25">
      <c r="A21" s="27"/>
      <c r="B21" s="22"/>
      <c r="C21" s="22"/>
      <c r="D21" s="22"/>
      <c r="E21" s="22"/>
      <c r="F21" s="22"/>
      <c r="G21" s="71"/>
      <c r="H21" s="28"/>
      <c r="I21" s="28"/>
      <c r="J21" s="28"/>
      <c r="K21" s="28"/>
      <c r="L21" s="28"/>
      <c r="M21" s="28"/>
      <c r="N21" s="75"/>
      <c r="O21" s="10"/>
      <c r="P21" s="10"/>
      <c r="Q21" s="41" t="s">
        <v>57</v>
      </c>
      <c r="R21" s="36"/>
      <c r="S21" s="36"/>
      <c r="T21" s="36"/>
      <c r="U21" s="36"/>
      <c r="V21" s="36"/>
      <c r="W21" s="215">
        <v>20</v>
      </c>
      <c r="X21" s="215"/>
      <c r="Y21" s="216" t="s">
        <v>19</v>
      </c>
      <c r="Z21" s="216"/>
      <c r="AA21" s="217">
        <v>598.30999999999995</v>
      </c>
      <c r="AB21" s="217"/>
      <c r="AC21" s="217"/>
      <c r="AD21" s="218">
        <f t="shared" si="0"/>
        <v>11966.199999999999</v>
      </c>
      <c r="AE21" s="218"/>
      <c r="AF21" s="218"/>
      <c r="AG21" s="37"/>
      <c r="AH21" s="38"/>
      <c r="AI21" s="39"/>
      <c r="AJ21" s="40"/>
      <c r="AK21" s="9"/>
      <c r="AL21" s="32"/>
      <c r="AM21" s="32"/>
      <c r="AN21" s="17"/>
      <c r="AO21" s="18"/>
      <c r="AQ21" s="51"/>
      <c r="AR21" s="52"/>
    </row>
    <row r="22" spans="1:44" ht="14.25" customHeight="1" x14ac:dyDescent="0.25">
      <c r="A22" s="27"/>
      <c r="B22" s="28"/>
      <c r="C22" s="22"/>
      <c r="D22" s="22"/>
      <c r="E22" s="22"/>
      <c r="F22" s="22"/>
      <c r="G22" s="71"/>
      <c r="H22" s="22"/>
      <c r="I22" s="22"/>
      <c r="J22" s="22"/>
      <c r="K22" s="22"/>
      <c r="L22" s="22"/>
      <c r="M22" s="22"/>
      <c r="N22" s="71"/>
      <c r="O22" s="10"/>
      <c r="P22" s="10"/>
      <c r="Q22" s="41" t="s">
        <v>58</v>
      </c>
      <c r="R22" s="36"/>
      <c r="S22" s="36"/>
      <c r="T22" s="36"/>
      <c r="U22" s="36"/>
      <c r="V22" s="36"/>
      <c r="W22" s="215">
        <v>2</v>
      </c>
      <c r="X22" s="215"/>
      <c r="Y22" s="216" t="s">
        <v>19</v>
      </c>
      <c r="Z22" s="216"/>
      <c r="AA22" s="217">
        <v>598.30999999999995</v>
      </c>
      <c r="AB22" s="217"/>
      <c r="AC22" s="217"/>
      <c r="AD22" s="218">
        <f t="shared" si="0"/>
        <v>1196.6199999999999</v>
      </c>
      <c r="AE22" s="218"/>
      <c r="AF22" s="218"/>
      <c r="AG22" s="37"/>
      <c r="AH22" s="38"/>
      <c r="AI22" s="39"/>
      <c r="AJ22" s="40"/>
      <c r="AK22" s="9"/>
      <c r="AL22" s="32"/>
      <c r="AM22" s="32"/>
      <c r="AN22" s="17"/>
      <c r="AO22" s="18"/>
      <c r="AQ22" s="51"/>
    </row>
    <row r="23" spans="1:44" ht="14.25" customHeight="1" x14ac:dyDescent="0.25">
      <c r="A23" s="27"/>
      <c r="B23" s="28"/>
      <c r="C23" s="28"/>
      <c r="D23" s="28"/>
      <c r="E23" s="28"/>
      <c r="F23" s="28"/>
      <c r="G23" s="75"/>
      <c r="H23" s="22"/>
      <c r="I23" s="22"/>
      <c r="J23" s="22"/>
      <c r="K23" s="22"/>
      <c r="L23" s="22"/>
      <c r="M23" s="22"/>
      <c r="N23" s="71"/>
      <c r="O23" s="10"/>
      <c r="P23" s="10"/>
      <c r="Q23" s="41" t="s">
        <v>31</v>
      </c>
      <c r="R23" s="36"/>
      <c r="S23" s="36"/>
      <c r="T23" s="36"/>
      <c r="U23" s="36"/>
      <c r="V23" s="36"/>
      <c r="W23" s="215">
        <v>1</v>
      </c>
      <c r="X23" s="215"/>
      <c r="Y23" s="216" t="s">
        <v>32</v>
      </c>
      <c r="Z23" s="216"/>
      <c r="AA23" s="217">
        <v>1926.98</v>
      </c>
      <c r="AB23" s="217"/>
      <c r="AC23" s="217"/>
      <c r="AD23" s="218">
        <f t="shared" si="0"/>
        <v>1926.98</v>
      </c>
      <c r="AE23" s="218"/>
      <c r="AF23" s="218"/>
      <c r="AG23" s="37"/>
      <c r="AH23" s="38"/>
      <c r="AI23" s="39"/>
      <c r="AJ23" s="40"/>
      <c r="AK23" s="9"/>
      <c r="AL23" s="32"/>
      <c r="AM23" s="32"/>
      <c r="AN23" s="17"/>
      <c r="AO23" s="18"/>
      <c r="AQ23" s="51"/>
    </row>
    <row r="24" spans="1:44" ht="12.75" customHeight="1" x14ac:dyDescent="0.25">
      <c r="A24" s="21"/>
      <c r="B24" s="22"/>
      <c r="C24" s="22"/>
      <c r="D24" s="22"/>
      <c r="E24" s="22"/>
      <c r="F24" s="22"/>
      <c r="G24" s="71"/>
      <c r="H24" s="76"/>
      <c r="I24" s="195" t="s">
        <v>59</v>
      </c>
      <c r="J24" s="195"/>
      <c r="K24" s="195"/>
      <c r="L24" s="195"/>
      <c r="M24" s="195"/>
      <c r="N24" s="77"/>
      <c r="O24" s="78"/>
      <c r="P24" s="78"/>
      <c r="Q24" s="41" t="s">
        <v>60</v>
      </c>
      <c r="R24" s="36"/>
      <c r="S24" s="36"/>
      <c r="T24" s="36"/>
      <c r="U24" s="36"/>
      <c r="V24" s="36"/>
      <c r="W24" s="215">
        <v>20</v>
      </c>
      <c r="X24" s="215"/>
      <c r="Y24" s="216" t="s">
        <v>19</v>
      </c>
      <c r="Z24" s="216"/>
      <c r="AA24" s="217">
        <f>AA20*0.19*-1</f>
        <v>-113.67889999999998</v>
      </c>
      <c r="AB24" s="217"/>
      <c r="AC24" s="217"/>
      <c r="AD24" s="218">
        <f t="shared" si="0"/>
        <v>-2273.5779999999995</v>
      </c>
      <c r="AE24" s="218"/>
      <c r="AF24" s="218"/>
      <c r="AG24" s="37"/>
      <c r="AH24" s="38"/>
      <c r="AI24" s="39"/>
      <c r="AJ24" s="40"/>
      <c r="AK24" s="31"/>
      <c r="AL24" s="17"/>
      <c r="AM24" s="17"/>
      <c r="AN24" s="17"/>
      <c r="AO24" s="18"/>
      <c r="AQ24" s="51"/>
    </row>
    <row r="25" spans="1:44" ht="12.75" customHeight="1" x14ac:dyDescent="0.25">
      <c r="A25" s="79" t="s">
        <v>61</v>
      </c>
      <c r="B25" s="80"/>
      <c r="C25" s="80"/>
      <c r="D25" s="80"/>
      <c r="E25" s="80"/>
      <c r="F25" s="80"/>
      <c r="G25" s="80"/>
      <c r="H25" s="80"/>
      <c r="I25" s="80"/>
      <c r="J25" s="81"/>
      <c r="K25" s="82" t="s">
        <v>62</v>
      </c>
      <c r="L25" s="83" t="s">
        <v>63</v>
      </c>
      <c r="M25" s="224">
        <v>0.10299999999999999</v>
      </c>
      <c r="N25" s="225"/>
      <c r="O25" s="78"/>
      <c r="P25" s="78"/>
      <c r="Q25" s="41" t="s">
        <v>41</v>
      </c>
      <c r="R25" s="36"/>
      <c r="S25" s="36"/>
      <c r="T25" s="36"/>
      <c r="U25" s="36"/>
      <c r="V25" s="36"/>
      <c r="W25" s="215">
        <v>1</v>
      </c>
      <c r="X25" s="215"/>
      <c r="Y25" s="216" t="s">
        <v>32</v>
      </c>
      <c r="Z25" s="216"/>
      <c r="AA25" s="217">
        <f>AA23*0.19*-1</f>
        <v>-366.12619999999998</v>
      </c>
      <c r="AB25" s="217"/>
      <c r="AC25" s="217"/>
      <c r="AD25" s="218">
        <f t="shared" si="0"/>
        <v>-366.12619999999998</v>
      </c>
      <c r="AE25" s="218"/>
      <c r="AF25" s="218"/>
      <c r="AG25" s="37"/>
      <c r="AH25" s="38"/>
      <c r="AI25" s="39"/>
      <c r="AJ25" s="40"/>
      <c r="AK25" s="31"/>
      <c r="AL25" s="17"/>
      <c r="AM25" s="17"/>
      <c r="AN25" s="17"/>
      <c r="AO25" s="18"/>
    </row>
    <row r="26" spans="1:44" ht="13.5" customHeight="1" x14ac:dyDescent="0.25">
      <c r="A26" s="63" t="s">
        <v>64</v>
      </c>
      <c r="B26" s="50"/>
      <c r="C26" s="47" t="s">
        <v>65</v>
      </c>
      <c r="D26" s="53"/>
      <c r="E26" s="84"/>
      <c r="F26" s="50" t="s">
        <v>66</v>
      </c>
      <c r="G26" s="50"/>
      <c r="H26" s="85"/>
      <c r="I26" s="86" t="s">
        <v>67</v>
      </c>
      <c r="J26" s="87"/>
      <c r="K26" s="88" t="s">
        <v>68</v>
      </c>
      <c r="L26" s="89" t="s">
        <v>63</v>
      </c>
      <c r="M26" s="219">
        <v>4.2999999999999997E-2</v>
      </c>
      <c r="N26" s="220"/>
      <c r="O26" s="90"/>
      <c r="P26" s="10"/>
      <c r="Q26" s="41" t="s">
        <v>54</v>
      </c>
      <c r="R26" s="36"/>
      <c r="S26" s="36"/>
      <c r="T26" s="36"/>
      <c r="U26" s="36"/>
      <c r="V26" s="36"/>
      <c r="W26" s="215"/>
      <c r="X26" s="215"/>
      <c r="Y26" s="216"/>
      <c r="Z26" s="216"/>
      <c r="AA26" s="217"/>
      <c r="AB26" s="217"/>
      <c r="AC26" s="217"/>
      <c r="AD26" s="218">
        <v>10</v>
      </c>
      <c r="AE26" s="218"/>
      <c r="AF26" s="218"/>
      <c r="AG26" s="37"/>
      <c r="AH26" s="38"/>
      <c r="AI26" s="39"/>
      <c r="AJ26" s="40"/>
      <c r="AK26" s="9"/>
      <c r="AL26" s="17"/>
      <c r="AM26" s="17"/>
      <c r="AN26" s="17"/>
      <c r="AO26" s="18"/>
    </row>
    <row r="27" spans="1:44" ht="13.5" customHeight="1" x14ac:dyDescent="0.25">
      <c r="A27" s="63" t="s">
        <v>69</v>
      </c>
      <c r="B27" s="50"/>
      <c r="C27" s="50"/>
      <c r="D27" s="86">
        <v>2</v>
      </c>
      <c r="E27" s="47" t="s">
        <v>70</v>
      </c>
      <c r="F27" s="50" t="s">
        <v>71</v>
      </c>
      <c r="G27" s="50"/>
      <c r="H27" s="50"/>
      <c r="I27" s="86">
        <v>1</v>
      </c>
      <c r="J27" s="91" t="s">
        <v>72</v>
      </c>
      <c r="K27" s="88" t="s">
        <v>73</v>
      </c>
      <c r="L27" s="89" t="s">
        <v>63</v>
      </c>
      <c r="M27" s="219">
        <v>5.0000000000000001E-3</v>
      </c>
      <c r="N27" s="220"/>
      <c r="O27" s="92"/>
      <c r="P27" s="10"/>
      <c r="Q27" s="93" t="s">
        <v>74</v>
      </c>
      <c r="R27" s="36"/>
      <c r="S27" s="36"/>
      <c r="T27" s="36"/>
      <c r="U27" s="36"/>
      <c r="V27" s="36"/>
      <c r="W27" s="215"/>
      <c r="X27" s="215"/>
      <c r="Y27" s="216"/>
      <c r="Z27" s="216"/>
      <c r="AA27" s="217"/>
      <c r="AB27" s="217"/>
      <c r="AC27" s="217"/>
      <c r="AD27" s="223">
        <f>SUM(AD28:AF32)</f>
        <v>6422.6935720000001</v>
      </c>
      <c r="AE27" s="223"/>
      <c r="AF27" s="223"/>
      <c r="AG27" s="37"/>
      <c r="AH27" s="38"/>
      <c r="AI27" s="39"/>
      <c r="AJ27" s="40"/>
      <c r="AK27" s="9"/>
      <c r="AL27" s="17"/>
      <c r="AM27" s="17"/>
      <c r="AN27" s="17"/>
      <c r="AO27" s="18"/>
    </row>
    <row r="28" spans="1:44" ht="14.25" customHeight="1" x14ac:dyDescent="0.25">
      <c r="A28" s="63" t="s">
        <v>75</v>
      </c>
      <c r="B28" s="50"/>
      <c r="C28" s="50"/>
      <c r="D28" s="86">
        <v>2</v>
      </c>
      <c r="E28" s="47" t="s">
        <v>70</v>
      </c>
      <c r="F28" s="50" t="s">
        <v>76</v>
      </c>
      <c r="G28" s="50"/>
      <c r="H28" s="50"/>
      <c r="I28" s="86">
        <v>2</v>
      </c>
      <c r="J28" s="91" t="s">
        <v>77</v>
      </c>
      <c r="K28" s="88" t="s">
        <v>78</v>
      </c>
      <c r="L28" s="89" t="s">
        <v>63</v>
      </c>
      <c r="M28" s="219">
        <v>2E-3</v>
      </c>
      <c r="N28" s="220"/>
      <c r="O28" s="92"/>
      <c r="P28" s="10"/>
      <c r="Q28" s="41" t="s">
        <v>31</v>
      </c>
      <c r="R28" s="36"/>
      <c r="S28" s="36"/>
      <c r="T28" s="36"/>
      <c r="U28" s="36"/>
      <c r="V28" s="36"/>
      <c r="W28" s="215">
        <v>1</v>
      </c>
      <c r="X28" s="215"/>
      <c r="Y28" s="216" t="s">
        <v>79</v>
      </c>
      <c r="Z28" s="216"/>
      <c r="AA28" s="217">
        <v>2747.08</v>
      </c>
      <c r="AB28" s="217"/>
      <c r="AC28" s="217"/>
      <c r="AD28" s="218">
        <f>W28*AA28</f>
        <v>2747.08</v>
      </c>
      <c r="AE28" s="218"/>
      <c r="AF28" s="218"/>
      <c r="AG28" s="37"/>
      <c r="AH28" s="38"/>
      <c r="AI28" s="39"/>
      <c r="AJ28" s="40"/>
      <c r="AK28" s="9"/>
      <c r="AL28" s="17"/>
      <c r="AM28" s="17"/>
      <c r="AN28" s="17"/>
      <c r="AO28" s="18"/>
    </row>
    <row r="29" spans="1:44" ht="14.25" customHeight="1" x14ac:dyDescent="0.25">
      <c r="A29" s="68" t="s">
        <v>80</v>
      </c>
      <c r="B29" s="59"/>
      <c r="C29" s="59"/>
      <c r="D29" s="94" t="s">
        <v>81</v>
      </c>
      <c r="E29" s="95"/>
      <c r="F29" s="59" t="s">
        <v>82</v>
      </c>
      <c r="G29" s="59"/>
      <c r="H29" s="59"/>
      <c r="I29" s="94">
        <v>2</v>
      </c>
      <c r="J29" s="96" t="s">
        <v>77</v>
      </c>
      <c r="K29" s="88" t="s">
        <v>83</v>
      </c>
      <c r="L29" s="89" t="s">
        <v>63</v>
      </c>
      <c r="M29" s="219">
        <v>0</v>
      </c>
      <c r="N29" s="220"/>
      <c r="O29" s="92"/>
      <c r="P29" s="10"/>
      <c r="Q29" s="41" t="s">
        <v>84</v>
      </c>
      <c r="R29" s="36"/>
      <c r="S29" s="36"/>
      <c r="T29" s="36"/>
      <c r="U29" s="36"/>
      <c r="V29" s="36"/>
      <c r="W29" s="215">
        <v>4.3999999999999997E-2</v>
      </c>
      <c r="X29" s="215"/>
      <c r="Y29" s="216" t="s">
        <v>85</v>
      </c>
      <c r="Z29" s="216"/>
      <c r="AA29" s="217">
        <v>99503.07</v>
      </c>
      <c r="AB29" s="217"/>
      <c r="AC29" s="217"/>
      <c r="AD29" s="218">
        <f>W29*AA29</f>
        <v>4378.13508</v>
      </c>
      <c r="AE29" s="218"/>
      <c r="AF29" s="218"/>
      <c r="AG29" s="37"/>
      <c r="AH29" s="38"/>
      <c r="AI29" s="39"/>
      <c r="AJ29" s="40"/>
      <c r="AK29" s="9"/>
      <c r="AL29" s="17"/>
      <c r="AM29" s="17"/>
      <c r="AN29" s="17"/>
      <c r="AO29" s="18"/>
    </row>
    <row r="30" spans="1:44" ht="15" customHeight="1" x14ac:dyDescent="0.25">
      <c r="A30" s="97" t="s">
        <v>86</v>
      </c>
      <c r="B30" s="45"/>
      <c r="C30" s="98"/>
      <c r="D30" s="99"/>
      <c r="E30" s="45" t="s">
        <v>87</v>
      </c>
      <c r="F30" s="45"/>
      <c r="G30" s="99"/>
      <c r="H30" s="88" t="s">
        <v>88</v>
      </c>
      <c r="I30" s="89" t="s">
        <v>63</v>
      </c>
      <c r="J30" s="48">
        <v>0</v>
      </c>
      <c r="K30" s="88" t="s">
        <v>89</v>
      </c>
      <c r="L30" s="89" t="s">
        <v>63</v>
      </c>
      <c r="M30" s="219">
        <v>0</v>
      </c>
      <c r="N30" s="220"/>
      <c r="O30" s="92"/>
      <c r="P30" s="10"/>
      <c r="Q30" s="41" t="s">
        <v>54</v>
      </c>
      <c r="R30" s="36"/>
      <c r="S30" s="36"/>
      <c r="T30" s="36"/>
      <c r="U30" s="36"/>
      <c r="V30" s="36"/>
      <c r="W30" s="215"/>
      <c r="X30" s="215"/>
      <c r="Y30" s="216"/>
      <c r="Z30" s="216"/>
      <c r="AA30" s="217"/>
      <c r="AB30" s="217"/>
      <c r="AC30" s="217"/>
      <c r="AD30" s="218">
        <v>10</v>
      </c>
      <c r="AE30" s="218"/>
      <c r="AF30" s="218"/>
      <c r="AG30" s="37"/>
      <c r="AH30" s="38"/>
      <c r="AI30" s="39"/>
      <c r="AJ30" s="40"/>
      <c r="AK30" s="100"/>
      <c r="AL30" s="101"/>
      <c r="AM30" s="101"/>
      <c r="AN30" s="101"/>
      <c r="AO30" s="18"/>
    </row>
    <row r="31" spans="1:44" ht="15" customHeight="1" x14ac:dyDescent="0.25">
      <c r="A31" s="250" t="s">
        <v>124</v>
      </c>
      <c r="B31" s="251"/>
      <c r="C31" s="251"/>
      <c r="D31" s="251"/>
      <c r="E31" s="251"/>
      <c r="F31" s="251"/>
      <c r="G31" s="251"/>
      <c r="H31" s="251"/>
      <c r="I31" s="251"/>
      <c r="J31" s="221"/>
      <c r="K31" s="221"/>
      <c r="L31" s="221"/>
      <c r="M31" s="221"/>
      <c r="N31" s="222"/>
      <c r="O31" s="92"/>
      <c r="P31" s="10"/>
      <c r="Q31" s="41" t="s">
        <v>90</v>
      </c>
      <c r="R31" s="36"/>
      <c r="S31" s="36"/>
      <c r="T31" s="36"/>
      <c r="U31" s="36"/>
      <c r="V31" s="36"/>
      <c r="W31" s="215">
        <v>1</v>
      </c>
      <c r="X31" s="215"/>
      <c r="Y31" s="216" t="s">
        <v>79</v>
      </c>
      <c r="Z31" s="216"/>
      <c r="AA31" s="217">
        <f>AA28*0.1*-1</f>
        <v>-274.70800000000003</v>
      </c>
      <c r="AB31" s="217"/>
      <c r="AC31" s="217"/>
      <c r="AD31" s="218">
        <f>W31*AA31</f>
        <v>-274.70800000000003</v>
      </c>
      <c r="AE31" s="218"/>
      <c r="AF31" s="218"/>
      <c r="AG31" s="37"/>
      <c r="AH31" s="38"/>
      <c r="AI31" s="39"/>
      <c r="AJ31" s="40"/>
      <c r="AK31" s="102"/>
      <c r="AL31" s="103"/>
      <c r="AM31" s="103"/>
      <c r="AN31" s="103"/>
      <c r="AO31" s="104"/>
    </row>
    <row r="32" spans="1:44" ht="15" customHeight="1" x14ac:dyDescent="0.25">
      <c r="A32" s="105"/>
      <c r="B32" s="106"/>
      <c r="C32" s="106"/>
      <c r="D32" s="106"/>
      <c r="E32" s="107"/>
      <c r="F32" s="107"/>
      <c r="G32" s="107"/>
      <c r="H32" s="107"/>
      <c r="I32" s="107"/>
      <c r="J32" s="106"/>
      <c r="K32" s="106"/>
      <c r="L32" s="106"/>
      <c r="M32" s="106"/>
      <c r="N32" s="108"/>
      <c r="O32" s="92"/>
      <c r="P32" s="10"/>
      <c r="Q32" s="41" t="s">
        <v>91</v>
      </c>
      <c r="R32" s="36"/>
      <c r="S32" s="36"/>
      <c r="T32" s="36"/>
      <c r="U32" s="36"/>
      <c r="V32" s="36"/>
      <c r="W32" s="215">
        <v>4.3999999999999997E-2</v>
      </c>
      <c r="X32" s="215"/>
      <c r="Y32" s="216" t="s">
        <v>85</v>
      </c>
      <c r="Z32" s="216"/>
      <c r="AA32" s="217">
        <f>AA29*0.1*-1</f>
        <v>-9950.3070000000007</v>
      </c>
      <c r="AB32" s="217"/>
      <c r="AC32" s="217"/>
      <c r="AD32" s="218">
        <f>W32*AA32</f>
        <v>-437.81350800000001</v>
      </c>
      <c r="AE32" s="218"/>
      <c r="AF32" s="218"/>
      <c r="AG32" s="37"/>
      <c r="AH32" s="38"/>
      <c r="AI32" s="39"/>
      <c r="AJ32" s="40"/>
      <c r="AK32" s="201" t="s">
        <v>92</v>
      </c>
      <c r="AL32" s="202"/>
      <c r="AM32" s="202"/>
      <c r="AN32" s="202"/>
      <c r="AO32" s="203"/>
    </row>
    <row r="33" spans="1:44" s="51" customFormat="1" ht="11.25" customHeight="1" x14ac:dyDescent="0.25">
      <c r="A33" s="109"/>
      <c r="B33" s="46"/>
      <c r="C33" s="46"/>
      <c r="D33" s="46"/>
      <c r="E33" s="46"/>
      <c r="F33" s="46"/>
      <c r="G33" s="46"/>
      <c r="H33" s="46"/>
      <c r="I33" s="46"/>
      <c r="J33" s="46"/>
      <c r="K33" s="46"/>
      <c r="L33" s="46"/>
      <c r="M33" s="46"/>
      <c r="N33" s="110"/>
      <c r="O33" s="111"/>
      <c r="P33" s="90"/>
      <c r="Q33" s="66"/>
      <c r="R33" s="66"/>
      <c r="S33" s="66"/>
      <c r="T33" s="66"/>
      <c r="U33" s="66"/>
      <c r="V33" s="66"/>
      <c r="W33" s="66"/>
      <c r="X33" s="66"/>
      <c r="Y33" s="66"/>
      <c r="Z33" s="66"/>
      <c r="AA33" s="66"/>
      <c r="AB33" s="66"/>
      <c r="AC33" s="66"/>
      <c r="AD33" s="66"/>
      <c r="AE33" s="66"/>
      <c r="AF33" s="66"/>
      <c r="AG33" s="66"/>
      <c r="AH33" s="66"/>
      <c r="AI33" s="39"/>
      <c r="AJ33" s="40"/>
      <c r="AK33" s="204"/>
      <c r="AL33" s="205"/>
      <c r="AM33" s="205"/>
      <c r="AN33" s="205"/>
      <c r="AO33" s="206"/>
    </row>
    <row r="34" spans="1:44" ht="13.5" customHeight="1" x14ac:dyDescent="0.25">
      <c r="A34" s="109"/>
      <c r="B34" s="46"/>
      <c r="C34" s="46"/>
      <c r="D34" s="46"/>
      <c r="E34" s="46"/>
      <c r="F34" s="46"/>
      <c r="G34" s="46"/>
      <c r="H34" s="46"/>
      <c r="I34" s="46"/>
      <c r="J34" s="46"/>
      <c r="K34" s="46"/>
      <c r="L34" s="46"/>
      <c r="M34" s="46"/>
      <c r="N34" s="110"/>
      <c r="O34" s="111"/>
      <c r="P34" s="90"/>
      <c r="Q34" s="1"/>
      <c r="R34" s="1"/>
      <c r="S34" s="1"/>
      <c r="T34" s="1"/>
      <c r="U34" s="1"/>
      <c r="V34" s="1"/>
      <c r="W34" s="1"/>
      <c r="X34" s="1"/>
      <c r="Y34" s="1"/>
      <c r="Z34" s="1"/>
      <c r="AA34" s="1"/>
      <c r="AB34" s="1"/>
      <c r="AC34" s="1"/>
      <c r="AD34" s="1"/>
      <c r="AE34" s="1"/>
      <c r="AF34" s="1"/>
      <c r="AG34" s="1"/>
      <c r="AH34" s="1"/>
      <c r="AI34" s="39"/>
      <c r="AJ34" s="40"/>
      <c r="AK34" s="204"/>
      <c r="AL34" s="205"/>
      <c r="AM34" s="205"/>
      <c r="AN34" s="205"/>
      <c r="AO34" s="206"/>
    </row>
    <row r="35" spans="1:44" ht="13.5" customHeight="1" x14ac:dyDescent="0.25">
      <c r="A35" s="109"/>
      <c r="B35" s="46"/>
      <c r="C35" s="46"/>
      <c r="D35" s="46"/>
      <c r="E35" s="46"/>
      <c r="F35" s="46"/>
      <c r="G35" s="46"/>
      <c r="H35" s="46"/>
      <c r="I35" s="46"/>
      <c r="J35" s="46"/>
      <c r="K35" s="46"/>
      <c r="L35" s="46"/>
      <c r="M35" s="46"/>
      <c r="N35" s="110"/>
      <c r="O35" s="111"/>
      <c r="P35" s="90"/>
      <c r="Q35" s="1"/>
      <c r="R35" s="1"/>
      <c r="S35" s="1"/>
      <c r="T35" s="1"/>
      <c r="U35" s="1"/>
      <c r="V35" s="1"/>
      <c r="W35" s="1"/>
      <c r="X35" s="1"/>
      <c r="Y35" s="1"/>
      <c r="Z35" s="1"/>
      <c r="AA35" s="1"/>
      <c r="AB35" s="1"/>
      <c r="AC35" s="1"/>
      <c r="AD35" s="1"/>
      <c r="AE35" s="1"/>
      <c r="AF35" s="1"/>
      <c r="AG35" s="1"/>
      <c r="AH35" s="1"/>
      <c r="AI35" s="39"/>
      <c r="AJ35" s="40"/>
      <c r="AK35" s="207"/>
      <c r="AL35" s="208"/>
      <c r="AM35" s="208"/>
      <c r="AN35" s="208"/>
      <c r="AO35" s="209"/>
    </row>
    <row r="36" spans="1:44" ht="13.5" customHeight="1" x14ac:dyDescent="0.25">
      <c r="A36" s="109"/>
      <c r="B36" s="46"/>
      <c r="C36" s="46"/>
      <c r="D36" s="46"/>
      <c r="E36" s="46"/>
      <c r="F36" s="46"/>
      <c r="G36" s="46"/>
      <c r="H36" s="46"/>
      <c r="I36" s="46"/>
      <c r="J36" s="46"/>
      <c r="K36" s="46"/>
      <c r="L36" s="46"/>
      <c r="M36" s="46"/>
      <c r="N36" s="110"/>
      <c r="O36" s="111"/>
      <c r="P36" s="90"/>
      <c r="Q36" s="112"/>
      <c r="R36" s="113"/>
      <c r="S36" s="113"/>
      <c r="T36" s="113"/>
      <c r="U36" s="113"/>
      <c r="V36" s="114"/>
      <c r="W36" s="115"/>
      <c r="X36" s="116" t="s">
        <v>93</v>
      </c>
      <c r="Y36" s="61"/>
      <c r="Z36" s="115"/>
      <c r="AA36" s="115"/>
      <c r="AB36" s="115"/>
      <c r="AC36" s="210">
        <f>AD8+AD19+AD27</f>
        <v>88817.964472000007</v>
      </c>
      <c r="AD36" s="210"/>
      <c r="AE36" s="210"/>
      <c r="AF36" s="210"/>
      <c r="AG36" s="117"/>
      <c r="AH36" s="118"/>
      <c r="AI36" s="39"/>
      <c r="AJ36" s="119"/>
      <c r="AK36" s="196" t="s">
        <v>94</v>
      </c>
      <c r="AL36" s="197"/>
      <c r="AM36" s="197"/>
      <c r="AN36" s="197"/>
      <c r="AO36" s="198"/>
    </row>
    <row r="37" spans="1:44" ht="11.25" customHeight="1" x14ac:dyDescent="0.25">
      <c r="A37" s="109"/>
      <c r="B37" s="46"/>
      <c r="C37" s="46"/>
      <c r="D37" s="46"/>
      <c r="E37" s="46"/>
      <c r="F37" s="46"/>
      <c r="G37" s="46"/>
      <c r="H37" s="46"/>
      <c r="I37" s="46"/>
      <c r="J37" s="46"/>
      <c r="K37" s="46"/>
      <c r="L37" s="46"/>
      <c r="M37" s="46"/>
      <c r="N37" s="110"/>
      <c r="O37" s="111"/>
      <c r="P37" s="90"/>
      <c r="Q37" s="41"/>
      <c r="R37" s="36"/>
      <c r="S37" s="36"/>
      <c r="T37" s="36"/>
      <c r="U37" s="36"/>
      <c r="V37" s="120"/>
      <c r="W37" s="121"/>
      <c r="X37" s="122" t="s">
        <v>95</v>
      </c>
      <c r="Y37" s="65"/>
      <c r="Z37" s="121"/>
      <c r="AA37" s="121"/>
      <c r="AB37" s="121"/>
      <c r="AC37" s="211">
        <v>89704</v>
      </c>
      <c r="AD37" s="211"/>
      <c r="AE37" s="211"/>
      <c r="AF37" s="211"/>
      <c r="AG37" s="12"/>
      <c r="AH37" s="123"/>
      <c r="AI37" s="39"/>
      <c r="AJ37" s="119"/>
      <c r="AK37" s="175">
        <f>U3</f>
        <v>205625822</v>
      </c>
      <c r="AL37" s="176"/>
      <c r="AM37" s="176"/>
      <c r="AN37" s="176"/>
      <c r="AO37" s="177"/>
    </row>
    <row r="38" spans="1:44" ht="13.5" customHeight="1" x14ac:dyDescent="0.25">
      <c r="A38" s="109"/>
      <c r="B38" s="46"/>
      <c r="C38" s="46"/>
      <c r="D38" s="46"/>
      <c r="E38" s="46"/>
      <c r="F38" s="46"/>
      <c r="G38" s="46"/>
      <c r="H38" s="46"/>
      <c r="I38" s="46"/>
      <c r="J38" s="46"/>
      <c r="K38" s="46"/>
      <c r="L38" s="46"/>
      <c r="M38" s="46"/>
      <c r="N38" s="110"/>
      <c r="O38" s="111"/>
      <c r="P38" s="90"/>
      <c r="Q38" s="212" t="s">
        <v>96</v>
      </c>
      <c r="R38" s="213"/>
      <c r="S38" s="213"/>
      <c r="T38" s="213"/>
      <c r="U38" s="213"/>
      <c r="V38" s="214"/>
      <c r="W38" s="121"/>
      <c r="X38" s="122" t="s">
        <v>97</v>
      </c>
      <c r="Y38" s="65"/>
      <c r="Z38" s="121"/>
      <c r="AA38" s="121"/>
      <c r="AB38" s="121"/>
      <c r="AC38" s="211">
        <v>0</v>
      </c>
      <c r="AD38" s="211"/>
      <c r="AE38" s="211"/>
      <c r="AF38" s="211"/>
      <c r="AG38" s="12"/>
      <c r="AH38" s="123"/>
      <c r="AI38" s="39"/>
      <c r="AJ38" s="119"/>
      <c r="AK38" s="196" t="s">
        <v>98</v>
      </c>
      <c r="AL38" s="197"/>
      <c r="AM38" s="197"/>
      <c r="AN38" s="197"/>
      <c r="AO38" s="198"/>
    </row>
    <row r="39" spans="1:44" ht="13.5" customHeight="1" x14ac:dyDescent="0.25">
      <c r="A39" s="109"/>
      <c r="B39" s="46"/>
      <c r="C39" s="46"/>
      <c r="D39" s="46"/>
      <c r="E39" s="46"/>
      <c r="F39" s="46"/>
      <c r="G39" s="46"/>
      <c r="H39" s="46"/>
      <c r="I39" s="46"/>
      <c r="J39" s="46"/>
      <c r="K39" s="46"/>
      <c r="L39" s="46"/>
      <c r="M39" s="46"/>
      <c r="N39" s="110"/>
      <c r="O39" s="111"/>
      <c r="P39" s="90"/>
      <c r="Q39" s="190" t="s">
        <v>99</v>
      </c>
      <c r="R39" s="191"/>
      <c r="S39" s="191"/>
      <c r="T39" s="191"/>
      <c r="U39" s="191"/>
      <c r="V39" s="192"/>
      <c r="W39" s="121"/>
      <c r="X39" s="67" t="s">
        <v>100</v>
      </c>
      <c r="Y39" s="65"/>
      <c r="Z39" s="121"/>
      <c r="AA39" s="121"/>
      <c r="AB39" s="121"/>
      <c r="AC39" s="193">
        <f>SUM(AC36:AF38)</f>
        <v>178521.96447200002</v>
      </c>
      <c r="AD39" s="193"/>
      <c r="AE39" s="193"/>
      <c r="AF39" s="193"/>
      <c r="AG39" s="124"/>
      <c r="AH39" s="123"/>
      <c r="AI39" s="39"/>
      <c r="AJ39" s="125"/>
      <c r="AK39" s="181" t="str">
        <f>U4</f>
        <v>14-FEB-2011</v>
      </c>
      <c r="AL39" s="182"/>
      <c r="AM39" s="182"/>
      <c r="AN39" s="182"/>
      <c r="AO39" s="183"/>
    </row>
    <row r="40" spans="1:44" ht="12" customHeight="1" x14ac:dyDescent="0.25">
      <c r="A40" s="109"/>
      <c r="B40" s="46"/>
      <c r="C40" s="46"/>
      <c r="D40" s="46"/>
      <c r="E40" s="46"/>
      <c r="F40" s="46"/>
      <c r="G40" s="46"/>
      <c r="H40" s="46"/>
      <c r="I40" s="46"/>
      <c r="J40" s="46"/>
      <c r="K40" s="46"/>
      <c r="L40" s="46"/>
      <c r="M40" s="46"/>
      <c r="N40" s="110"/>
      <c r="O40" s="111"/>
      <c r="P40" s="90"/>
      <c r="Q40" s="126" t="s">
        <v>101</v>
      </c>
      <c r="R40" s="127"/>
      <c r="S40" s="127"/>
      <c r="T40" s="127"/>
      <c r="U40" s="127"/>
      <c r="V40" s="127"/>
      <c r="W40" s="127"/>
      <c r="X40" s="127"/>
      <c r="Y40" s="128" t="s">
        <v>102</v>
      </c>
      <c r="Z40" s="128"/>
      <c r="AA40" s="128"/>
      <c r="AB40" s="128"/>
      <c r="AC40" s="129"/>
      <c r="AD40" s="130" t="s">
        <v>103</v>
      </c>
      <c r="AE40" s="127"/>
      <c r="AF40" s="194">
        <v>5.0000000000000001E-3</v>
      </c>
      <c r="AG40" s="195"/>
      <c r="AH40" s="131"/>
      <c r="AI40" s="9"/>
      <c r="AJ40" s="125"/>
      <c r="AK40" s="196" t="s">
        <v>104</v>
      </c>
      <c r="AL40" s="197"/>
      <c r="AM40" s="197"/>
      <c r="AN40" s="197"/>
      <c r="AO40" s="198"/>
    </row>
    <row r="41" spans="1:44" ht="14.25" customHeight="1" x14ac:dyDescent="0.25">
      <c r="A41" s="132"/>
      <c r="B41" s="133"/>
      <c r="C41" s="133"/>
      <c r="D41" s="133"/>
      <c r="E41" s="133"/>
      <c r="F41" s="133"/>
      <c r="G41" s="133"/>
      <c r="H41" s="133"/>
      <c r="I41" s="133"/>
      <c r="J41" s="133"/>
      <c r="K41" s="133"/>
      <c r="L41" s="133"/>
      <c r="M41" s="133"/>
      <c r="N41" s="134"/>
      <c r="O41" s="111"/>
      <c r="P41" s="90"/>
      <c r="Q41" s="126" t="s">
        <v>105</v>
      </c>
      <c r="R41" s="127"/>
      <c r="S41" s="127"/>
      <c r="T41" s="135"/>
      <c r="U41" s="199" t="s">
        <v>106</v>
      </c>
      <c r="V41" s="199"/>
      <c r="W41" s="199"/>
      <c r="X41" s="127" t="s">
        <v>107</v>
      </c>
      <c r="Y41" s="127"/>
      <c r="Z41" s="127"/>
      <c r="AA41" s="135"/>
      <c r="AB41" s="200">
        <v>45600</v>
      </c>
      <c r="AC41" s="200"/>
      <c r="AD41" s="200"/>
      <c r="AE41" s="200"/>
      <c r="AF41" s="135"/>
      <c r="AG41" s="135"/>
      <c r="AH41" s="136"/>
      <c r="AI41" s="31"/>
      <c r="AJ41" s="125"/>
      <c r="AK41" s="181" t="str">
        <f>AD4</f>
        <v>01-mar-2011</v>
      </c>
      <c r="AL41" s="182"/>
      <c r="AM41" s="182"/>
      <c r="AN41" s="182"/>
      <c r="AO41" s="183"/>
    </row>
    <row r="42" spans="1:44" s="1" customFormat="1" ht="12.75" customHeight="1" x14ac:dyDescent="0.25">
      <c r="A42" s="137"/>
      <c r="B42" s="138"/>
      <c r="C42" s="184"/>
      <c r="D42" s="184"/>
      <c r="E42" s="138"/>
      <c r="F42" s="138"/>
      <c r="G42" s="138"/>
      <c r="H42" s="138"/>
      <c r="I42" s="138"/>
      <c r="J42" s="138"/>
      <c r="K42" s="138"/>
      <c r="L42" s="138"/>
      <c r="M42" s="138"/>
      <c r="N42" s="139"/>
      <c r="O42" s="111"/>
      <c r="P42" s="90"/>
      <c r="Q42" s="140" t="s">
        <v>108</v>
      </c>
      <c r="R42" s="117"/>
      <c r="S42" s="117"/>
      <c r="T42" s="141"/>
      <c r="U42" s="3"/>
      <c r="V42" s="3"/>
      <c r="W42" s="142"/>
      <c r="X42" s="143" t="s">
        <v>109</v>
      </c>
      <c r="Y42" s="144"/>
      <c r="Z42" s="144"/>
      <c r="AA42" s="144"/>
      <c r="AB42" s="144"/>
      <c r="AC42" s="144"/>
      <c r="AD42" s="145"/>
      <c r="AE42" s="146"/>
      <c r="AF42" s="146"/>
      <c r="AG42" s="146"/>
      <c r="AH42" s="147"/>
      <c r="AI42" s="31"/>
      <c r="AJ42" s="125"/>
      <c r="AK42" s="185" t="s">
        <v>110</v>
      </c>
      <c r="AL42" s="186"/>
      <c r="AM42" s="148"/>
      <c r="AN42" s="187" t="str">
        <f>MID(L11,1,2)</f>
        <v>59</v>
      </c>
      <c r="AO42" s="188"/>
    </row>
    <row r="43" spans="1:44" ht="13.5" customHeight="1" x14ac:dyDescent="0.25">
      <c r="A43" s="149"/>
      <c r="B43" s="150"/>
      <c r="C43" s="189"/>
      <c r="D43" s="189"/>
      <c r="E43" s="150"/>
      <c r="F43" s="150"/>
      <c r="G43" s="150"/>
      <c r="H43" s="150"/>
      <c r="I43" s="150"/>
      <c r="J43" s="150"/>
      <c r="K43" s="150"/>
      <c r="L43" s="150"/>
      <c r="M43" s="150"/>
      <c r="N43" s="151"/>
      <c r="O43" s="111"/>
      <c r="P43" s="90"/>
      <c r="Q43" s="152" t="s">
        <v>111</v>
      </c>
      <c r="R43" s="153"/>
      <c r="S43" s="153"/>
      <c r="T43" s="153"/>
      <c r="U43" s="154"/>
      <c r="V43" s="155" t="s">
        <v>112</v>
      </c>
      <c r="W43" s="145"/>
      <c r="X43" s="103"/>
      <c r="Y43" s="104"/>
      <c r="Z43" s="156" t="s">
        <v>113</v>
      </c>
      <c r="AA43" s="157"/>
      <c r="AB43" s="69"/>
      <c r="AC43" s="69"/>
      <c r="AD43" s="158" t="s">
        <v>114</v>
      </c>
      <c r="AE43" s="157"/>
      <c r="AF43" s="69"/>
      <c r="AG43" s="69"/>
      <c r="AH43" s="159"/>
      <c r="AI43" s="66"/>
      <c r="AJ43" s="119"/>
      <c r="AK43" s="185" t="s">
        <v>115</v>
      </c>
      <c r="AL43" s="186"/>
      <c r="AM43" s="148"/>
      <c r="AN43" s="187">
        <f>U5</f>
        <v>2</v>
      </c>
      <c r="AO43" s="188"/>
    </row>
    <row r="44" spans="1:44" ht="13.5" customHeight="1" x14ac:dyDescent="0.25">
      <c r="A44" s="149"/>
      <c r="B44" s="150"/>
      <c r="C44" s="150"/>
      <c r="D44" s="150"/>
      <c r="E44" s="150"/>
      <c r="F44" s="150"/>
      <c r="G44" s="150"/>
      <c r="H44" s="150"/>
      <c r="I44" s="150"/>
      <c r="J44" s="150"/>
      <c r="K44" s="150"/>
      <c r="L44" s="150"/>
      <c r="M44" s="150"/>
      <c r="N44" s="151"/>
      <c r="O44" s="111"/>
      <c r="P44" s="90"/>
      <c r="Q44" s="155" t="s">
        <v>116</v>
      </c>
      <c r="R44" s="144"/>
      <c r="S44" s="145"/>
      <c r="T44" s="146"/>
      <c r="U44" s="147"/>
      <c r="V44" s="155" t="s">
        <v>117</v>
      </c>
      <c r="W44" s="144"/>
      <c r="X44" s="146"/>
      <c r="Y44" s="147"/>
      <c r="Z44" s="155" t="s">
        <v>118</v>
      </c>
      <c r="AA44" s="144"/>
      <c r="AB44" s="144"/>
      <c r="AC44" s="160"/>
      <c r="AD44" s="155" t="s">
        <v>119</v>
      </c>
      <c r="AE44" s="144"/>
      <c r="AF44" s="128"/>
      <c r="AG44" s="129"/>
      <c r="AH44" s="161"/>
      <c r="AI44" s="66"/>
      <c r="AJ44" s="125"/>
      <c r="AK44" s="172" t="s">
        <v>120</v>
      </c>
      <c r="AL44" s="173"/>
      <c r="AM44" s="173"/>
      <c r="AN44" s="173"/>
      <c r="AO44" s="174"/>
    </row>
    <row r="45" spans="1:44" ht="12.75" customHeight="1" x14ac:dyDescent="0.25">
      <c r="A45" s="149"/>
      <c r="B45" s="150"/>
      <c r="C45" s="150"/>
      <c r="D45" s="150"/>
      <c r="E45" s="150"/>
      <c r="F45" s="150"/>
      <c r="G45" s="150"/>
      <c r="H45" s="150"/>
      <c r="I45" s="150"/>
      <c r="J45" s="150"/>
      <c r="K45" s="150"/>
      <c r="L45" s="150"/>
      <c r="M45" s="150"/>
      <c r="N45" s="151"/>
      <c r="O45" s="111"/>
      <c r="P45" s="162"/>
      <c r="Q45" s="152" t="s">
        <v>121</v>
      </c>
      <c r="R45" s="144"/>
      <c r="S45" s="144"/>
      <c r="T45" s="128"/>
      <c r="U45" s="128"/>
      <c r="V45" s="128"/>
      <c r="W45" s="146"/>
      <c r="X45" s="146"/>
      <c r="Y45" s="128"/>
      <c r="Z45" s="128"/>
      <c r="AA45" s="146"/>
      <c r="AB45" s="128"/>
      <c r="AC45" s="128"/>
      <c r="AD45" s="128"/>
      <c r="AE45" s="128"/>
      <c r="AF45" s="128"/>
      <c r="AG45" s="128"/>
      <c r="AH45" s="160"/>
      <c r="AI45" s="1"/>
      <c r="AJ45" s="119"/>
      <c r="AK45" s="175">
        <f>L10</f>
        <v>9578145200</v>
      </c>
      <c r="AL45" s="176"/>
      <c r="AM45" s="176"/>
      <c r="AN45" s="176"/>
      <c r="AO45" s="177"/>
    </row>
    <row r="46" spans="1:44" ht="12" customHeight="1" x14ac:dyDescent="0.25">
      <c r="A46" s="149"/>
      <c r="B46" s="150"/>
      <c r="C46" s="150"/>
      <c r="D46" s="150"/>
      <c r="E46" s="150"/>
      <c r="F46" s="150"/>
      <c r="G46" s="150"/>
      <c r="H46" s="150"/>
      <c r="I46" s="150"/>
      <c r="J46" s="150"/>
      <c r="K46" s="150"/>
      <c r="L46" s="150"/>
      <c r="M46" s="150"/>
      <c r="N46" s="151"/>
      <c r="O46" s="163"/>
      <c r="P46" s="162"/>
      <c r="Q46" s="164"/>
      <c r="R46" s="146"/>
      <c r="S46" s="146"/>
      <c r="T46" s="146"/>
      <c r="U46" s="146"/>
      <c r="V46" s="146"/>
      <c r="W46" s="146" t="s">
        <v>122</v>
      </c>
      <c r="X46" s="146"/>
      <c r="Y46" s="146"/>
      <c r="Z46" s="146"/>
      <c r="AA46" s="146"/>
      <c r="AB46" s="146"/>
      <c r="AC46" s="146"/>
      <c r="AD46" s="146"/>
      <c r="AE46" s="146"/>
      <c r="AF46" s="146"/>
      <c r="AG46" s="146"/>
      <c r="AH46" s="147"/>
      <c r="AI46" s="66"/>
      <c r="AJ46" s="119"/>
      <c r="AK46" s="178" t="s">
        <v>123</v>
      </c>
      <c r="AL46" s="179"/>
      <c r="AM46" s="179"/>
      <c r="AN46" s="179"/>
      <c r="AO46" s="180"/>
    </row>
    <row r="47" spans="1:44" x14ac:dyDescent="0.25">
      <c r="A47" s="165"/>
      <c r="B47" s="166"/>
      <c r="C47" s="166"/>
      <c r="D47" s="166"/>
      <c r="E47" s="166"/>
      <c r="F47" s="166"/>
      <c r="G47" s="166"/>
      <c r="H47" s="166"/>
      <c r="I47" s="166"/>
      <c r="J47" s="166"/>
      <c r="K47" s="166"/>
      <c r="L47" s="166"/>
      <c r="M47" s="166"/>
      <c r="N47" s="167"/>
      <c r="P47" s="102"/>
      <c r="Q47" s="164"/>
      <c r="R47" s="146"/>
      <c r="S47" s="146"/>
      <c r="T47" s="146"/>
      <c r="U47" s="146"/>
      <c r="V47" s="146"/>
      <c r="W47" s="146"/>
      <c r="X47" s="146"/>
      <c r="Y47" s="146"/>
      <c r="Z47" s="146"/>
      <c r="AA47" s="146"/>
      <c r="AB47" s="146"/>
      <c r="AC47" s="146"/>
      <c r="AD47" s="146"/>
      <c r="AE47" s="146"/>
      <c r="AF47" s="146"/>
      <c r="AG47" s="146"/>
      <c r="AH47" s="147"/>
      <c r="AJ47" s="168"/>
      <c r="AK47" s="181">
        <f>AC39</f>
        <v>178521.96447200002</v>
      </c>
      <c r="AL47" s="182"/>
      <c r="AM47" s="182"/>
      <c r="AN47" s="182"/>
      <c r="AO47" s="183"/>
    </row>
    <row r="48" spans="1:44" x14ac:dyDescent="0.25">
      <c r="AQ48" s="1"/>
      <c r="AR48" s="1"/>
    </row>
    <row r="58" spans="1:15" x14ac:dyDescent="0.25">
      <c r="A58" s="169"/>
      <c r="B58" s="170"/>
      <c r="C58" s="170"/>
      <c r="D58" s="170"/>
      <c r="E58" s="170"/>
      <c r="F58" s="170"/>
      <c r="G58" s="170"/>
      <c r="H58" s="170"/>
      <c r="I58" s="170"/>
      <c r="J58" s="170"/>
      <c r="K58" s="170"/>
      <c r="L58" s="170"/>
      <c r="M58" s="170"/>
      <c r="N58" s="171"/>
      <c r="O58" s="104"/>
    </row>
  </sheetData>
  <mergeCells count="156">
    <mergeCell ref="Q2:AH2"/>
    <mergeCell ref="U3:X3"/>
    <mergeCell ref="AD3:AH3"/>
    <mergeCell ref="U4:X4"/>
    <mergeCell ref="AD4:AH4"/>
    <mergeCell ref="U5:X5"/>
    <mergeCell ref="AD5:AH5"/>
    <mergeCell ref="A31:I31"/>
    <mergeCell ref="W8:X8"/>
    <mergeCell ref="Y8:Z8"/>
    <mergeCell ref="AA8:AC8"/>
    <mergeCell ref="AD8:AF8"/>
    <mergeCell ref="W9:X9"/>
    <mergeCell ref="Y9:Z9"/>
    <mergeCell ref="AA9:AC9"/>
    <mergeCell ref="AD9:AF9"/>
    <mergeCell ref="Q6:AH6"/>
    <mergeCell ref="Q7:V7"/>
    <mergeCell ref="W7:X7"/>
    <mergeCell ref="Y7:Z7"/>
    <mergeCell ref="AA7:AC7"/>
    <mergeCell ref="AD7:AF7"/>
    <mergeCell ref="AG7:AH7"/>
    <mergeCell ref="W12:X12"/>
    <mergeCell ref="Y12:Z12"/>
    <mergeCell ref="AA12:AC12"/>
    <mergeCell ref="AD12:AF12"/>
    <mergeCell ref="W13:X13"/>
    <mergeCell ref="Y13:Z13"/>
    <mergeCell ref="AA13:AC13"/>
    <mergeCell ref="AD13:AF13"/>
    <mergeCell ref="L10:N10"/>
    <mergeCell ref="W10:X10"/>
    <mergeCell ref="Y10:Z10"/>
    <mergeCell ref="AA10:AC10"/>
    <mergeCell ref="AD10:AF10"/>
    <mergeCell ref="L11:N11"/>
    <mergeCell ref="W11:X11"/>
    <mergeCell ref="Y11:Z11"/>
    <mergeCell ref="AA11:AC11"/>
    <mergeCell ref="AD11:AF11"/>
    <mergeCell ref="W14:X14"/>
    <mergeCell ref="Y14:Z14"/>
    <mergeCell ref="AA14:AC14"/>
    <mergeCell ref="AD14:AF14"/>
    <mergeCell ref="D15:F15"/>
    <mergeCell ref="L15:N15"/>
    <mergeCell ref="W15:X15"/>
    <mergeCell ref="Y15:Z15"/>
    <mergeCell ref="AA15:AC15"/>
    <mergeCell ref="AD15:AF15"/>
    <mergeCell ref="L16:N16"/>
    <mergeCell ref="W16:X16"/>
    <mergeCell ref="Y16:Z16"/>
    <mergeCell ref="AA16:AC16"/>
    <mergeCell ref="AD16:AF16"/>
    <mergeCell ref="L17:N17"/>
    <mergeCell ref="W17:X17"/>
    <mergeCell ref="Y17:Z17"/>
    <mergeCell ref="AA17:AC17"/>
    <mergeCell ref="AD17:AF17"/>
    <mergeCell ref="L18:N18"/>
    <mergeCell ref="W18:X18"/>
    <mergeCell ref="Y18:Z18"/>
    <mergeCell ref="AA18:AC18"/>
    <mergeCell ref="AD18:AF18"/>
    <mergeCell ref="W19:X19"/>
    <mergeCell ref="Y19:Z19"/>
    <mergeCell ref="AA19:AC19"/>
    <mergeCell ref="AD19:AF19"/>
    <mergeCell ref="W22:X22"/>
    <mergeCell ref="Y22:Z22"/>
    <mergeCell ref="AA22:AC22"/>
    <mergeCell ref="AD22:AF22"/>
    <mergeCell ref="W23:X23"/>
    <mergeCell ref="Y23:Z23"/>
    <mergeCell ref="AA23:AC23"/>
    <mergeCell ref="AD23:AF23"/>
    <mergeCell ref="W20:X20"/>
    <mergeCell ref="Y20:Z20"/>
    <mergeCell ref="AA20:AC20"/>
    <mergeCell ref="AD20:AF20"/>
    <mergeCell ref="W21:X21"/>
    <mergeCell ref="Y21:Z21"/>
    <mergeCell ref="AA21:AC21"/>
    <mergeCell ref="AD21:AF21"/>
    <mergeCell ref="I24:M24"/>
    <mergeCell ref="W24:X24"/>
    <mergeCell ref="Y24:Z24"/>
    <mergeCell ref="AA24:AC24"/>
    <mergeCell ref="AD24:AF24"/>
    <mergeCell ref="M25:N25"/>
    <mergeCell ref="W25:X25"/>
    <mergeCell ref="Y25:Z25"/>
    <mergeCell ref="AA25:AC25"/>
    <mergeCell ref="AD25:AF25"/>
    <mergeCell ref="M26:N26"/>
    <mergeCell ref="W26:X26"/>
    <mergeCell ref="Y26:Z26"/>
    <mergeCell ref="AA26:AC26"/>
    <mergeCell ref="AD26:AF26"/>
    <mergeCell ref="M27:N27"/>
    <mergeCell ref="W27:X27"/>
    <mergeCell ref="Y27:Z27"/>
    <mergeCell ref="AA27:AC27"/>
    <mergeCell ref="AD27:AF27"/>
    <mergeCell ref="M30:N30"/>
    <mergeCell ref="W30:X30"/>
    <mergeCell ref="Y30:Z30"/>
    <mergeCell ref="AA30:AC30"/>
    <mergeCell ref="AD30:AF30"/>
    <mergeCell ref="J31:N31"/>
    <mergeCell ref="W31:X31"/>
    <mergeCell ref="Y31:Z31"/>
    <mergeCell ref="M28:N28"/>
    <mergeCell ref="W28:X28"/>
    <mergeCell ref="Y28:Z28"/>
    <mergeCell ref="AA28:AC28"/>
    <mergeCell ref="AA31:AC31"/>
    <mergeCell ref="AD31:AF31"/>
    <mergeCell ref="AD28:AF28"/>
    <mergeCell ref="M29:N29"/>
    <mergeCell ref="W29:X29"/>
    <mergeCell ref="Y29:Z29"/>
    <mergeCell ref="AA29:AC29"/>
    <mergeCell ref="AD29:AF29"/>
    <mergeCell ref="Q39:V39"/>
    <mergeCell ref="AC39:AF39"/>
    <mergeCell ref="AK39:AO39"/>
    <mergeCell ref="AF40:AG40"/>
    <mergeCell ref="AK40:AO40"/>
    <mergeCell ref="U41:W41"/>
    <mergeCell ref="AB41:AE41"/>
    <mergeCell ref="AK41:AO41"/>
    <mergeCell ref="AK32:AO35"/>
    <mergeCell ref="AC36:AF36"/>
    <mergeCell ref="AK36:AO36"/>
    <mergeCell ref="AC37:AF37"/>
    <mergeCell ref="AK37:AO37"/>
    <mergeCell ref="Q38:V38"/>
    <mergeCell ref="AC38:AF38"/>
    <mergeCell ref="AK38:AO38"/>
    <mergeCell ref="W32:X32"/>
    <mergeCell ref="Y32:Z32"/>
    <mergeCell ref="AA32:AC32"/>
    <mergeCell ref="AD32:AF32"/>
    <mergeCell ref="AK44:AO44"/>
    <mergeCell ref="AK45:AO45"/>
    <mergeCell ref="AK46:AO46"/>
    <mergeCell ref="AK47:AO47"/>
    <mergeCell ref="C42:D42"/>
    <mergeCell ref="AK42:AL42"/>
    <mergeCell ref="AN42:AO42"/>
    <mergeCell ref="C43:D43"/>
    <mergeCell ref="AK43:AL43"/>
    <mergeCell ref="AN43:AO43"/>
  </mergeCells>
  <pageMargins left="0.28000000000000003" right="0.15748031496062992" top="0.17" bottom="0.17" header="0.17" footer="0.17"/>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 ESPECIALIZADO CONTROL Y SEGUIMIENTO</dc:creator>
  <cp:lastModifiedBy>SUBGERENTE COMECIAL Y MERCADEO</cp:lastModifiedBy>
  <dcterms:created xsi:type="dcterms:W3CDTF">2020-05-05T14:30:33Z</dcterms:created>
  <dcterms:modified xsi:type="dcterms:W3CDTF">2020-05-19T12:32:43Z</dcterms:modified>
</cp:coreProperties>
</file>